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656" activeTab="1"/>
  </bookViews>
  <sheets>
    <sheet name="KHOI 10" sheetId="1" r:id="rId1"/>
    <sheet name="KHOI 11" sheetId="5" r:id="rId2"/>
    <sheet name="KHOI 12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5" l="1"/>
  <c r="AB12" i="5"/>
  <c r="Z12" i="5"/>
  <c r="U12" i="5"/>
  <c r="T12" i="5"/>
  <c r="S12" i="5"/>
  <c r="R12" i="5"/>
  <c r="Q12" i="5"/>
  <c r="P12" i="5"/>
  <c r="O12" i="5"/>
  <c r="N12" i="5"/>
  <c r="M12" i="5"/>
  <c r="L12" i="5"/>
  <c r="J12" i="5"/>
  <c r="I12" i="5"/>
  <c r="H12" i="5"/>
  <c r="G12" i="5"/>
  <c r="F12" i="5"/>
  <c r="D14" i="5" s="1"/>
  <c r="W14" i="5" s="1"/>
  <c r="E12" i="5"/>
  <c r="D12" i="5"/>
  <c r="W11" i="5"/>
  <c r="Y11" i="5" s="1"/>
  <c r="V11" i="5"/>
  <c r="V12" i="5" s="1"/>
  <c r="W10" i="5"/>
  <c r="Y10" i="5" s="1"/>
  <c r="V10" i="5"/>
  <c r="Y9" i="5"/>
  <c r="W9" i="5"/>
  <c r="V9" i="5"/>
  <c r="W19" i="4"/>
  <c r="W18" i="4"/>
  <c r="AB17" i="4"/>
  <c r="AA17" i="4"/>
  <c r="Z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V15" i="4"/>
  <c r="W14" i="4"/>
  <c r="Y14" i="4" s="1"/>
  <c r="V14" i="4"/>
  <c r="V13" i="4"/>
  <c r="V12" i="4"/>
  <c r="V11" i="4"/>
  <c r="V10" i="4"/>
  <c r="W9" i="4"/>
  <c r="W17" i="4" s="1"/>
  <c r="V9" i="4"/>
  <c r="V17" i="4" s="1"/>
  <c r="Y12" i="5" l="1"/>
  <c r="W12" i="5"/>
  <c r="Y9" i="4"/>
  <c r="Y17" i="4" s="1"/>
  <c r="V10" i="1" l="1"/>
  <c r="V11" i="1"/>
  <c r="V9" i="1"/>
  <c r="W10" i="1"/>
  <c r="W11" i="1"/>
  <c r="W9" i="1"/>
  <c r="V12" i="1" l="1"/>
  <c r="W13" i="1"/>
  <c r="AB12" i="1"/>
  <c r="Z12" i="1"/>
  <c r="U12" i="1"/>
  <c r="T12" i="1"/>
  <c r="S12" i="1"/>
  <c r="R12" i="1"/>
  <c r="Q12" i="1"/>
  <c r="P12" i="1"/>
  <c r="O12" i="1"/>
  <c r="N12" i="1"/>
  <c r="M12" i="1"/>
  <c r="L12" i="1"/>
  <c r="J12" i="1"/>
  <c r="I12" i="1"/>
  <c r="H12" i="1"/>
  <c r="G12" i="1"/>
  <c r="F12" i="1"/>
  <c r="E12" i="1"/>
  <c r="D12" i="1"/>
  <c r="W12" i="1" l="1"/>
  <c r="D14" i="1"/>
  <c r="W14" i="1" s="1"/>
  <c r="Y12" i="1"/>
</calcChain>
</file>

<file path=xl/sharedStrings.xml><?xml version="1.0" encoding="utf-8"?>
<sst xmlns="http://schemas.openxmlformats.org/spreadsheetml/2006/main" count="152" uniqueCount="54">
  <si>
    <t>thời gian/ câu trắc nghiệm/tự luận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</si>
  <si>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</si>
  <si>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</si>
  <si>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</si>
  <si>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</si>
  <si>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</si>
  <si>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</si>
  <si>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</si>
  <si>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</si>
  <si>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</si>
  <si>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</si>
  <si>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</si>
  <si>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</si>
  <si>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</si>
  <si>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</si>
  <si>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</si>
  <si>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</si>
  <si>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</si>
  <si>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</si>
  <si>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</si>
  <si>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</si>
  <si>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</si>
  <si>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</si>
  <si>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STT</t>
  </si>
  <si>
    <t>2 tiết</t>
  </si>
  <si>
    <t>6 tiết</t>
  </si>
  <si>
    <t>MA TRẬN ĐỀ KIỂM TRA ĐỊNH KÌ GIỮA HỌC KỲ 2</t>
  </si>
  <si>
    <t>MÔN GDCD LỚP 10, THỜI GIAN 45 PHÚT</t>
  </si>
  <si>
    <t>Quan niệm đạo đức</t>
  </si>
  <si>
    <t>Các phạm trù cơ bản của đạo đức học</t>
  </si>
  <si>
    <t>Công dân với tình yêu, hôn nhân và gia đình</t>
  </si>
  <si>
    <t>Khái niệm, phân biệt các phạm trù đạo đức học, vận dụng.</t>
  </si>
  <si>
    <t xml:space="preserve">Vai trò của đạo đức trong sự phát triển của cá nhân, gia đình và xã hội. Ý nghĩa </t>
  </si>
  <si>
    <t>Khái niệm và biểu hiện của tình yêu chân chính</t>
  </si>
  <si>
    <t>MA TRẬN ĐỀ KIỂM TRA ĐỊNH KÌ GIỮA KỲ 2</t>
  </si>
  <si>
    <t>MÔN GDCD LỚP 12, THỜI GIAN 50 PHÚT</t>
  </si>
  <si>
    <t>thời gian 50'/ câu trắc nghiệm 28/tự luận 3</t>
  </si>
  <si>
    <t>Công dân với các quyền tự do cơ bản</t>
  </si>
  <si>
    <t>Quyền bất khả xâm phạm về thân thể</t>
  </si>
  <si>
    <t>4 tiết</t>
  </si>
  <si>
    <t>Quyền được PL bảo hộ về tính mạng, sức khỏe; danh dự và nhân phẩm</t>
  </si>
  <si>
    <t>Quyền bất khả xâm phạm về chỗ ở</t>
  </si>
  <si>
    <t>Quyền được đảm bảo an toàn và bí mật thư tín, điện tín, điện thoại</t>
  </si>
  <si>
    <t>Quyền tự do ngôn luận</t>
  </si>
  <si>
    <t>Công dân với các quyền dân chủ</t>
  </si>
  <si>
    <t>Quyền bầu cử, ứng cử</t>
  </si>
  <si>
    <t>Quyền khiếu nại, tố cáo</t>
  </si>
  <si>
    <t>MÔN GDCD LỚP 11, THỜI GIAN 45 PHÚT</t>
  </si>
  <si>
    <t>Chủ nghĩa xã hội</t>
  </si>
  <si>
    <t>Đặc trưng cơ bản của chủ nghĩa xã hội</t>
  </si>
  <si>
    <t>Nhà nước xã hội chủ nghĩa</t>
  </si>
  <si>
    <t>Khái niệm, chức năng của Nhà nước pháp quyền xã hội chủ nghĩa Việt Nam</t>
  </si>
  <si>
    <t>Nền dân chủ xã hội chủ nghĩa</t>
  </si>
  <si>
    <t>Khái niệm dân chủ, Bản chất của nền dân chủ XHCN, Hình thức cơ bản của dân chủ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</si>
</sst>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\ _₫_-;\-* #,##0\ _₫_-;_-* &quot;-&quot;\ _₫_-;_-@_-"/>
    <numFmt numFmtId="165" formatCode="_(* #,##0.00_);_(* \(#,##0.00\);_(* &quot;-&quot;_);_(@_)"/>
    <numFmt numFmtId="166" formatCode="0.0%"/>
  </numFmts>
  <fonts count="13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9" fontId="9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9" fontId="10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4" fontId="9" fillId="0" borderId="4" xfId="1" applyFont="1" applyBorder="1" applyAlignment="1">
      <alignment horizontal="center" vertical="center"/>
    </xf>
    <xf numFmtId="166" fontId="9" fillId="0" borderId="1" xfId="2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/>
    </xf>
    <xf numFmtId="166" fontId="9" fillId="0" borderId="2" xfId="2" applyNumberFormat="1" applyFont="1" applyBorder="1" applyAlignment="1">
      <alignment horizontal="center" vertical="center"/>
    </xf>
    <xf numFmtId="9" fontId="9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6" fontId="9" fillId="0" borderId="3" xfId="2" applyNumberFormat="1" applyFont="1" applyBorder="1" applyAlignment="1">
      <alignment horizontal="center" vertical="center"/>
    </xf>
    <xf numFmtId="9" fontId="9" fillId="0" borderId="3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6" fontId="9" fillId="0" borderId="4" xfId="2" applyNumberFormat="1" applyFont="1" applyBorder="1" applyAlignment="1">
      <alignment horizontal="center" vertical="center"/>
    </xf>
    <xf numFmtId="9" fontId="9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66" fontId="9" fillId="0" borderId="1" xfId="2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topLeftCell="B1" zoomScale="60" zoomScaleNormal="60" workbookViewId="0">
      <selection activeCell="Z9" sqref="Z9"/>
    </sheetView>
  </sheetViews>
  <sheetFormatPr defaultColWidth="12.09765625" defaultRowHeight="15.6" x14ac:dyDescent="0.3"/>
  <cols>
    <col min="1" max="1" width="7.59765625" style="1" customWidth="1"/>
    <col min="2" max="2" width="17.8984375" style="1" customWidth="1"/>
    <col min="3" max="3" width="49" style="1" customWidth="1"/>
    <col min="4" max="4" width="6.3984375" style="1" customWidth="1"/>
    <col min="5" max="5" width="9.3984375" style="1" customWidth="1"/>
    <col min="6" max="6" width="6.3984375" style="1" customWidth="1"/>
    <col min="7" max="7" width="7.59765625" style="1" customWidth="1"/>
    <col min="8" max="10" width="6.3984375" style="1" customWidth="1"/>
    <col min="11" max="11" width="8.09765625" style="1" customWidth="1"/>
    <col min="12" max="14" width="6.3984375" style="1" customWidth="1"/>
    <col min="15" max="15" width="7.69921875" style="1" customWidth="1"/>
    <col min="16" max="18" width="6.3984375" style="1" customWidth="1"/>
    <col min="19" max="19" width="7.8984375" style="1" customWidth="1"/>
    <col min="20" max="20" width="10" style="1" customWidth="1"/>
    <col min="21" max="21" width="7.8984375" style="1" customWidth="1"/>
    <col min="22" max="22" width="10.8984375" style="1" customWidth="1"/>
    <col min="23" max="23" width="11.69921875" style="1" customWidth="1"/>
    <col min="24" max="24" width="12.09765625" style="1"/>
    <col min="25" max="28" width="11.09765625" style="1" customWidth="1"/>
    <col min="29" max="16384" width="12.09765625" style="1"/>
  </cols>
  <sheetData>
    <row r="2" spans="1:28" ht="24.6" x14ac:dyDescent="0.3">
      <c r="A2" s="48" t="s">
        <v>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4.6" x14ac:dyDescent="0.3">
      <c r="A3" s="48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3">
      <c r="B4" s="2" t="s">
        <v>0</v>
      </c>
      <c r="C4" s="2"/>
      <c r="D4" s="3"/>
      <c r="E4" s="3">
        <v>0.75</v>
      </c>
      <c r="F4" s="3"/>
      <c r="G4" s="3">
        <v>3.5</v>
      </c>
      <c r="H4" s="3"/>
      <c r="I4" s="3">
        <v>1</v>
      </c>
      <c r="J4" s="3"/>
      <c r="K4" s="3">
        <v>4</v>
      </c>
      <c r="L4" s="3"/>
      <c r="M4" s="3">
        <v>1.5</v>
      </c>
      <c r="N4" s="3"/>
      <c r="O4" s="3">
        <v>4.5</v>
      </c>
      <c r="P4" s="3"/>
      <c r="Q4" s="3">
        <v>2.5</v>
      </c>
      <c r="R4" s="3"/>
      <c r="S4" s="3">
        <v>6</v>
      </c>
      <c r="T4" s="3"/>
    </row>
    <row r="6" spans="1:28" ht="20.399999999999999" x14ac:dyDescent="0.3">
      <c r="A6" s="47" t="s">
        <v>23</v>
      </c>
      <c r="B6" s="47" t="s">
        <v>1</v>
      </c>
      <c r="C6" s="49" t="s">
        <v>2</v>
      </c>
      <c r="D6" s="52" t="s">
        <v>3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47" t="s">
        <v>4</v>
      </c>
      <c r="U6" s="47"/>
      <c r="V6" s="47" t="s">
        <v>5</v>
      </c>
      <c r="W6" s="47" t="s">
        <v>6</v>
      </c>
      <c r="X6" s="47" t="s">
        <v>7</v>
      </c>
      <c r="Y6" s="47" t="s">
        <v>8</v>
      </c>
      <c r="Z6" s="47" t="s">
        <v>9</v>
      </c>
      <c r="AA6" s="47" t="s">
        <v>10</v>
      </c>
      <c r="AB6" s="47" t="s">
        <v>11</v>
      </c>
    </row>
    <row r="7" spans="1:28" x14ac:dyDescent="0.3">
      <c r="A7" s="47"/>
      <c r="B7" s="47"/>
      <c r="C7" s="50"/>
      <c r="D7" s="47" t="s">
        <v>12</v>
      </c>
      <c r="E7" s="47"/>
      <c r="F7" s="47"/>
      <c r="G7" s="47"/>
      <c r="H7" s="47" t="s">
        <v>13</v>
      </c>
      <c r="I7" s="47"/>
      <c r="J7" s="47"/>
      <c r="K7" s="47"/>
      <c r="L7" s="47" t="s">
        <v>14</v>
      </c>
      <c r="M7" s="47"/>
      <c r="N7" s="47"/>
      <c r="O7" s="47"/>
      <c r="P7" s="47" t="s">
        <v>15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31.2" x14ac:dyDescent="0.3">
      <c r="A8" s="47"/>
      <c r="B8" s="47"/>
      <c r="C8" s="51"/>
      <c r="D8" s="4" t="s">
        <v>16</v>
      </c>
      <c r="E8" s="4" t="s">
        <v>17</v>
      </c>
      <c r="F8" s="4" t="s">
        <v>18</v>
      </c>
      <c r="G8" s="4" t="s">
        <v>17</v>
      </c>
      <c r="H8" s="4" t="s">
        <v>16</v>
      </c>
      <c r="I8" s="4" t="s">
        <v>17</v>
      </c>
      <c r="J8" s="4" t="s">
        <v>18</v>
      </c>
      <c r="K8" s="4" t="s">
        <v>17</v>
      </c>
      <c r="L8" s="4" t="s">
        <v>16</v>
      </c>
      <c r="M8" s="4" t="s">
        <v>17</v>
      </c>
      <c r="N8" s="4" t="s">
        <v>18</v>
      </c>
      <c r="O8" s="4" t="s">
        <v>17</v>
      </c>
      <c r="P8" s="4" t="s">
        <v>16</v>
      </c>
      <c r="Q8" s="4" t="s">
        <v>17</v>
      </c>
      <c r="R8" s="4" t="s">
        <v>18</v>
      </c>
      <c r="S8" s="4" t="s">
        <v>17</v>
      </c>
      <c r="T8" s="4" t="s">
        <v>16</v>
      </c>
      <c r="U8" s="4" t="s">
        <v>19</v>
      </c>
      <c r="V8" s="47"/>
      <c r="W8" s="47"/>
      <c r="X8" s="47"/>
      <c r="Y8" s="47"/>
      <c r="Z8" s="47"/>
      <c r="AA8" s="47"/>
      <c r="AB8" s="47"/>
    </row>
    <row r="9" spans="1:28" s="9" customFormat="1" ht="36" x14ac:dyDescent="0.25">
      <c r="A9" s="25">
        <v>1</v>
      </c>
      <c r="B9" s="27" t="s">
        <v>28</v>
      </c>
      <c r="C9" s="28" t="s">
        <v>32</v>
      </c>
      <c r="D9" s="29"/>
      <c r="E9" s="30"/>
      <c r="F9" s="29">
        <v>1</v>
      </c>
      <c r="G9" s="31">
        <v>5</v>
      </c>
      <c r="H9" s="29"/>
      <c r="I9" s="31"/>
      <c r="J9" s="29"/>
      <c r="K9" s="31"/>
      <c r="L9" s="29"/>
      <c r="M9" s="31"/>
      <c r="N9" s="29">
        <v>1</v>
      </c>
      <c r="O9" s="31">
        <v>10</v>
      </c>
      <c r="P9" s="29"/>
      <c r="Q9" s="31"/>
      <c r="R9" s="29"/>
      <c r="S9" s="31"/>
      <c r="T9" s="29"/>
      <c r="U9" s="29">
        <v>2</v>
      </c>
      <c r="V9" s="32">
        <f>SUM(E9,G9,I9,K9,M9,O9,Q9,S9)</f>
        <v>15</v>
      </c>
      <c r="W9" s="38">
        <f>2/6</f>
        <v>0.33333333333333331</v>
      </c>
      <c r="X9" s="11" t="s">
        <v>24</v>
      </c>
      <c r="Y9" s="12">
        <v>3.3</v>
      </c>
      <c r="Z9" s="12">
        <v>3</v>
      </c>
      <c r="AA9" s="12"/>
      <c r="AB9" s="12">
        <v>2</v>
      </c>
    </row>
    <row r="10" spans="1:28" s="13" customFormat="1" ht="52.2" x14ac:dyDescent="0.25">
      <c r="A10" s="24">
        <v>2</v>
      </c>
      <c r="B10" s="5" t="s">
        <v>29</v>
      </c>
      <c r="C10" s="10" t="s">
        <v>31</v>
      </c>
      <c r="D10" s="6"/>
      <c r="E10" s="7"/>
      <c r="F10" s="6"/>
      <c r="G10" s="8"/>
      <c r="H10" s="6"/>
      <c r="I10" s="8"/>
      <c r="J10" s="6">
        <v>2</v>
      </c>
      <c r="K10" s="8">
        <v>15</v>
      </c>
      <c r="L10" s="6"/>
      <c r="M10" s="8"/>
      <c r="N10" s="6"/>
      <c r="O10" s="8"/>
      <c r="P10" s="6"/>
      <c r="Q10" s="8"/>
      <c r="R10" s="6">
        <v>1</v>
      </c>
      <c r="S10" s="8">
        <v>10</v>
      </c>
      <c r="T10" s="6"/>
      <c r="U10" s="6">
        <v>3</v>
      </c>
      <c r="V10" s="32">
        <f t="shared" ref="V10:V11" si="0">SUM(E10,G10,I10,K10,M10,O10,Q10,S10)</f>
        <v>25</v>
      </c>
      <c r="W10" s="38">
        <f t="shared" ref="W10:W11" si="1">2/6</f>
        <v>0.33333333333333331</v>
      </c>
      <c r="X10" s="11" t="s">
        <v>24</v>
      </c>
      <c r="Y10" s="12">
        <v>3.3</v>
      </c>
      <c r="Z10" s="12">
        <v>4</v>
      </c>
      <c r="AA10" s="12"/>
      <c r="AB10" s="12">
        <v>3</v>
      </c>
    </row>
    <row r="11" spans="1:28" s="9" customFormat="1" ht="52.2" x14ac:dyDescent="0.25">
      <c r="A11" s="26">
        <v>3</v>
      </c>
      <c r="B11" s="33" t="s">
        <v>30</v>
      </c>
      <c r="C11" s="34" t="s">
        <v>33</v>
      </c>
      <c r="D11" s="35"/>
      <c r="E11" s="36"/>
      <c r="F11" s="35">
        <v>1</v>
      </c>
      <c r="G11" s="37">
        <v>5</v>
      </c>
      <c r="H11" s="35"/>
      <c r="I11" s="37"/>
      <c r="J11" s="35"/>
      <c r="K11" s="37"/>
      <c r="L11" s="35"/>
      <c r="M11" s="37"/>
      <c r="N11" s="35"/>
      <c r="O11" s="37"/>
      <c r="P11" s="35"/>
      <c r="Q11" s="37"/>
      <c r="R11" s="35"/>
      <c r="S11" s="37"/>
      <c r="T11" s="35"/>
      <c r="U11" s="35">
        <v>1</v>
      </c>
      <c r="V11" s="32">
        <f t="shared" si="0"/>
        <v>5</v>
      </c>
      <c r="W11" s="38">
        <f t="shared" si="1"/>
        <v>0.33333333333333331</v>
      </c>
      <c r="X11" s="11" t="s">
        <v>24</v>
      </c>
      <c r="Y11" s="12">
        <v>3.3</v>
      </c>
      <c r="Z11" s="12">
        <v>3</v>
      </c>
      <c r="AA11" s="12"/>
      <c r="AB11" s="12">
        <v>1</v>
      </c>
    </row>
    <row r="12" spans="1:28" s="19" customFormat="1" ht="18" x14ac:dyDescent="0.25">
      <c r="A12" s="45" t="s">
        <v>20</v>
      </c>
      <c r="B12" s="45"/>
      <c r="C12" s="14"/>
      <c r="D12" s="15">
        <f t="shared" ref="D12:J12" si="2">SUM(D9:D11)</f>
        <v>0</v>
      </c>
      <c r="E12" s="15">
        <f t="shared" si="2"/>
        <v>0</v>
      </c>
      <c r="F12" s="15">
        <f t="shared" si="2"/>
        <v>2</v>
      </c>
      <c r="G12" s="15">
        <f t="shared" si="2"/>
        <v>10</v>
      </c>
      <c r="H12" s="15">
        <f t="shared" si="2"/>
        <v>0</v>
      </c>
      <c r="I12" s="15">
        <f t="shared" si="2"/>
        <v>0</v>
      </c>
      <c r="J12" s="15">
        <f t="shared" si="2"/>
        <v>2</v>
      </c>
      <c r="K12" s="15"/>
      <c r="L12" s="15">
        <f t="shared" ref="L12:U12" si="3">SUM(L9:L11)</f>
        <v>0</v>
      </c>
      <c r="M12" s="15">
        <f t="shared" si="3"/>
        <v>0</v>
      </c>
      <c r="N12" s="15">
        <f t="shared" si="3"/>
        <v>1</v>
      </c>
      <c r="O12" s="15">
        <f t="shared" si="3"/>
        <v>10</v>
      </c>
      <c r="P12" s="15">
        <f t="shared" si="3"/>
        <v>0</v>
      </c>
      <c r="Q12" s="15">
        <f t="shared" si="3"/>
        <v>0</v>
      </c>
      <c r="R12" s="15">
        <f t="shared" si="3"/>
        <v>1</v>
      </c>
      <c r="S12" s="15">
        <f t="shared" si="3"/>
        <v>10</v>
      </c>
      <c r="T12" s="15">
        <f t="shared" si="3"/>
        <v>0</v>
      </c>
      <c r="U12" s="15">
        <f t="shared" si="3"/>
        <v>6</v>
      </c>
      <c r="V12" s="16">
        <f>SUM(V9:V11)</f>
        <v>45</v>
      </c>
      <c r="W12" s="17">
        <f>SUM(W9:W11)</f>
        <v>1</v>
      </c>
      <c r="X12" s="11" t="s">
        <v>25</v>
      </c>
      <c r="Y12" s="18">
        <f>SUM(Y9:Y11)</f>
        <v>9.8999999999999986</v>
      </c>
      <c r="Z12" s="18">
        <f>SUM(Z9:Z11)</f>
        <v>10</v>
      </c>
      <c r="AA12" s="18">
        <v>0</v>
      </c>
      <c r="AB12" s="18">
        <f xml:space="preserve"> SUM(AB9:AB11)</f>
        <v>6</v>
      </c>
    </row>
    <row r="13" spans="1:28" s="9" customFormat="1" ht="18" x14ac:dyDescent="0.25">
      <c r="A13" s="45" t="s">
        <v>21</v>
      </c>
      <c r="B13" s="45"/>
      <c r="C13" s="14"/>
      <c r="D13" s="46">
        <v>0.4</v>
      </c>
      <c r="E13" s="41"/>
      <c r="F13" s="41"/>
      <c r="G13" s="41"/>
      <c r="H13" s="46">
        <v>0.3</v>
      </c>
      <c r="I13" s="41"/>
      <c r="J13" s="41"/>
      <c r="K13" s="41"/>
      <c r="L13" s="46">
        <v>0.2</v>
      </c>
      <c r="M13" s="41"/>
      <c r="N13" s="41"/>
      <c r="O13" s="41"/>
      <c r="P13" s="46">
        <v>0.1</v>
      </c>
      <c r="Q13" s="41"/>
      <c r="R13" s="41"/>
      <c r="S13" s="41"/>
      <c r="T13" s="20"/>
      <c r="U13" s="20"/>
      <c r="V13" s="20"/>
      <c r="W13" s="21">
        <f>SUM(D13:S13)</f>
        <v>0.99999999999999989</v>
      </c>
      <c r="X13" s="21"/>
      <c r="Y13" s="13"/>
      <c r="Z13" s="13"/>
      <c r="AA13" s="13"/>
      <c r="AB13" s="13"/>
    </row>
    <row r="14" spans="1:28" s="9" customFormat="1" ht="18" x14ac:dyDescent="0.25">
      <c r="A14" s="41" t="s">
        <v>22</v>
      </c>
      <c r="B14" s="41"/>
      <c r="C14" s="22"/>
      <c r="D14" s="42">
        <f>D12*0.25+F12*1</f>
        <v>2</v>
      </c>
      <c r="E14" s="43"/>
      <c r="F14" s="43"/>
      <c r="G14" s="44"/>
      <c r="H14" s="42">
        <v>3</v>
      </c>
      <c r="I14" s="43"/>
      <c r="J14" s="43"/>
      <c r="K14" s="44"/>
      <c r="L14" s="42">
        <v>2</v>
      </c>
      <c r="M14" s="43"/>
      <c r="N14" s="43"/>
      <c r="O14" s="44"/>
      <c r="P14" s="42">
        <v>1</v>
      </c>
      <c r="Q14" s="43"/>
      <c r="R14" s="43"/>
      <c r="S14" s="44"/>
      <c r="T14" s="20"/>
      <c r="U14" s="20"/>
      <c r="V14" s="20"/>
      <c r="W14" s="23">
        <f>SUM(D14:S14)</f>
        <v>8</v>
      </c>
      <c r="X14" s="20"/>
      <c r="Y14" s="13"/>
      <c r="Z14" s="13"/>
      <c r="AA14" s="13"/>
      <c r="AB14" s="13"/>
    </row>
  </sheetData>
  <mergeCells count="29">
    <mergeCell ref="D7:G7"/>
    <mergeCell ref="H7:K7"/>
    <mergeCell ref="L7:O7"/>
    <mergeCell ref="P7:S7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P13:S13"/>
    <mergeCell ref="Y6:Y8"/>
    <mergeCell ref="Z6:Z8"/>
    <mergeCell ref="AA6:AA8"/>
    <mergeCell ref="AB6:AB8"/>
    <mergeCell ref="A12:B12"/>
    <mergeCell ref="A13:B13"/>
    <mergeCell ref="D13:G13"/>
    <mergeCell ref="H13:K13"/>
    <mergeCell ref="L13:O13"/>
    <mergeCell ref="A14:B14"/>
    <mergeCell ref="D14:G14"/>
    <mergeCell ref="H14:K14"/>
    <mergeCell ref="L14:O14"/>
    <mergeCell ref="P14:S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tabSelected="1" topLeftCell="D1" zoomScale="60" zoomScaleNormal="60" workbookViewId="0">
      <selection activeCell="M22" sqref="M22"/>
    </sheetView>
  </sheetViews>
  <sheetFormatPr defaultColWidth="12.09765625" defaultRowHeight="15.6" x14ac:dyDescent="0.3"/>
  <cols>
    <col min="1" max="1" width="7.59765625" style="1" customWidth="1"/>
    <col min="2" max="2" width="17.8984375" style="1" customWidth="1"/>
    <col min="3" max="3" width="49" style="1" customWidth="1"/>
    <col min="4" max="4" width="6.3984375" style="1" customWidth="1"/>
    <col min="5" max="5" width="9.3984375" style="1" customWidth="1"/>
    <col min="6" max="6" width="6.3984375" style="1" customWidth="1"/>
    <col min="7" max="7" width="7.59765625" style="1" customWidth="1"/>
    <col min="8" max="14" width="6.3984375" style="1" customWidth="1"/>
    <col min="15" max="15" width="7.69921875" style="1" customWidth="1"/>
    <col min="16" max="19" width="6.3984375" style="1" customWidth="1"/>
    <col min="20" max="20" width="10" style="1" customWidth="1"/>
    <col min="21" max="21" width="7.8984375" style="1" customWidth="1"/>
    <col min="22" max="22" width="10.8984375" style="1" customWidth="1"/>
    <col min="23" max="23" width="11.69921875" style="1" customWidth="1"/>
    <col min="24" max="24" width="12.09765625" style="1"/>
    <col min="25" max="28" width="11.09765625" style="1" customWidth="1"/>
    <col min="29" max="16384" width="12.09765625" style="1"/>
  </cols>
  <sheetData>
    <row r="2" spans="1:28" ht="24.6" x14ac:dyDescent="0.3">
      <c r="A2" s="48" t="s">
        <v>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4.6" x14ac:dyDescent="0.3">
      <c r="A3" s="48" t="s">
        <v>47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3">
      <c r="B4" s="2" t="s">
        <v>0</v>
      </c>
      <c r="C4" s="2"/>
      <c r="D4" s="3"/>
      <c r="E4" s="3">
        <v>0.75</v>
      </c>
      <c r="F4" s="3"/>
      <c r="G4" s="3">
        <v>3.5</v>
      </c>
      <c r="H4" s="3"/>
      <c r="I4" s="3">
        <v>1</v>
      </c>
      <c r="J4" s="3"/>
      <c r="K4" s="3">
        <v>4</v>
      </c>
      <c r="L4" s="3"/>
      <c r="M4" s="3">
        <v>1.5</v>
      </c>
      <c r="N4" s="3"/>
      <c r="O4" s="3">
        <v>4.5</v>
      </c>
      <c r="P4" s="3"/>
      <c r="Q4" s="3">
        <v>2.5</v>
      </c>
      <c r="R4" s="3"/>
      <c r="S4" s="3">
        <v>6</v>
      </c>
      <c r="T4" s="3"/>
    </row>
    <row r="6" spans="1:28" ht="20.399999999999999" x14ac:dyDescent="0.3">
      <c r="A6" s="47" t="s">
        <v>23</v>
      </c>
      <c r="B6" s="47" t="s">
        <v>1</v>
      </c>
      <c r="C6" s="49" t="s">
        <v>2</v>
      </c>
      <c r="D6" s="52" t="s">
        <v>3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47" t="s">
        <v>4</v>
      </c>
      <c r="U6" s="47"/>
      <c r="V6" s="47" t="s">
        <v>5</v>
      </c>
      <c r="W6" s="47" t="s">
        <v>6</v>
      </c>
      <c r="X6" s="47" t="s">
        <v>7</v>
      </c>
      <c r="Y6" s="47" t="s">
        <v>8</v>
      </c>
      <c r="Z6" s="47" t="s">
        <v>9</v>
      </c>
      <c r="AA6" s="47" t="s">
        <v>10</v>
      </c>
      <c r="AB6" s="47" t="s">
        <v>11</v>
      </c>
    </row>
    <row r="7" spans="1:28" x14ac:dyDescent="0.3">
      <c r="A7" s="47"/>
      <c r="B7" s="47"/>
      <c r="C7" s="50"/>
      <c r="D7" s="47" t="s">
        <v>12</v>
      </c>
      <c r="E7" s="47"/>
      <c r="F7" s="47"/>
      <c r="G7" s="47"/>
      <c r="H7" s="47" t="s">
        <v>13</v>
      </c>
      <c r="I7" s="47"/>
      <c r="J7" s="47"/>
      <c r="K7" s="47"/>
      <c r="L7" s="47" t="s">
        <v>14</v>
      </c>
      <c r="M7" s="47"/>
      <c r="N7" s="47"/>
      <c r="O7" s="47"/>
      <c r="P7" s="47" t="s">
        <v>15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31.2" x14ac:dyDescent="0.3">
      <c r="A8" s="47"/>
      <c r="B8" s="47"/>
      <c r="C8" s="51"/>
      <c r="D8" s="4" t="s">
        <v>16</v>
      </c>
      <c r="E8" s="4" t="s">
        <v>17</v>
      </c>
      <c r="F8" s="4" t="s">
        <v>18</v>
      </c>
      <c r="G8" s="4" t="s">
        <v>17</v>
      </c>
      <c r="H8" s="4" t="s">
        <v>16</v>
      </c>
      <c r="I8" s="4" t="s">
        <v>17</v>
      </c>
      <c r="J8" s="4" t="s">
        <v>18</v>
      </c>
      <c r="K8" s="4" t="s">
        <v>17</v>
      </c>
      <c r="L8" s="4" t="s">
        <v>16</v>
      </c>
      <c r="M8" s="4" t="s">
        <v>17</v>
      </c>
      <c r="N8" s="4" t="s">
        <v>18</v>
      </c>
      <c r="O8" s="4" t="s">
        <v>17</v>
      </c>
      <c r="P8" s="4" t="s">
        <v>16</v>
      </c>
      <c r="Q8" s="4" t="s">
        <v>17</v>
      </c>
      <c r="R8" s="4" t="s">
        <v>18</v>
      </c>
      <c r="S8" s="4" t="s">
        <v>17</v>
      </c>
      <c r="T8" s="4" t="s">
        <v>16</v>
      </c>
      <c r="U8" s="4" t="s">
        <v>19</v>
      </c>
      <c r="V8" s="47"/>
      <c r="W8" s="47"/>
      <c r="X8" s="47"/>
      <c r="Y8" s="47"/>
      <c r="Z8" s="47"/>
      <c r="AA8" s="47"/>
      <c r="AB8" s="47"/>
    </row>
    <row r="9" spans="1:28" s="9" customFormat="1" ht="34.799999999999997" x14ac:dyDescent="0.25">
      <c r="A9" s="25">
        <v>1</v>
      </c>
      <c r="B9" s="27" t="s">
        <v>48</v>
      </c>
      <c r="C9" s="28" t="s">
        <v>49</v>
      </c>
      <c r="D9" s="29"/>
      <c r="E9" s="30"/>
      <c r="F9" s="29">
        <v>2</v>
      </c>
      <c r="G9" s="31">
        <v>8</v>
      </c>
      <c r="H9" s="29"/>
      <c r="I9" s="31"/>
      <c r="J9" s="29"/>
      <c r="K9" s="31"/>
      <c r="L9" s="29"/>
      <c r="M9" s="31"/>
      <c r="N9" s="29"/>
      <c r="O9" s="31"/>
      <c r="P9" s="29"/>
      <c r="Q9" s="31"/>
      <c r="R9" s="29"/>
      <c r="S9" s="31"/>
      <c r="T9" s="29"/>
      <c r="U9" s="29">
        <v>2</v>
      </c>
      <c r="V9" s="32">
        <f>SUM(E9,G9,I9,K9,M9,O9,Q9,S9)</f>
        <v>8</v>
      </c>
      <c r="W9" s="38">
        <f>2/6</f>
        <v>0.33333333333333331</v>
      </c>
      <c r="X9" s="11" t="s">
        <v>24</v>
      </c>
      <c r="Y9" s="12">
        <f>W9*10</f>
        <v>3.333333333333333</v>
      </c>
      <c r="Z9" s="12">
        <v>2.5</v>
      </c>
      <c r="AA9" s="12"/>
      <c r="AB9" s="12">
        <v>2</v>
      </c>
    </row>
    <row r="10" spans="1:28" s="13" customFormat="1" ht="36" x14ac:dyDescent="0.25">
      <c r="A10" s="39">
        <v>2</v>
      </c>
      <c r="B10" s="5" t="s">
        <v>50</v>
      </c>
      <c r="C10" s="10" t="s">
        <v>51</v>
      </c>
      <c r="D10" s="6"/>
      <c r="E10" s="7"/>
      <c r="F10" s="6">
        <v>1</v>
      </c>
      <c r="G10" s="8">
        <v>3</v>
      </c>
      <c r="H10" s="6"/>
      <c r="I10" s="8"/>
      <c r="J10" s="6">
        <v>1</v>
      </c>
      <c r="K10" s="8">
        <v>5</v>
      </c>
      <c r="L10" s="6"/>
      <c r="M10" s="8"/>
      <c r="N10" s="6">
        <v>1</v>
      </c>
      <c r="O10" s="8">
        <v>5</v>
      </c>
      <c r="P10" s="6"/>
      <c r="Q10" s="8"/>
      <c r="R10" s="6"/>
      <c r="S10" s="8"/>
      <c r="T10" s="6"/>
      <c r="U10" s="6">
        <v>3</v>
      </c>
      <c r="V10" s="32">
        <f t="shared" ref="V10:V11" si="0">SUM(E10,G10,I10,K10,M10,O10,Q10,S10)</f>
        <v>13</v>
      </c>
      <c r="W10" s="38">
        <f t="shared" ref="W10:W11" si="1">2/6</f>
        <v>0.33333333333333331</v>
      </c>
      <c r="X10" s="11" t="s">
        <v>24</v>
      </c>
      <c r="Y10" s="12">
        <f t="shared" ref="Y10:Y11" si="2">W10*10</f>
        <v>3.333333333333333</v>
      </c>
      <c r="Z10" s="12">
        <v>2.5</v>
      </c>
      <c r="AA10" s="12"/>
      <c r="AB10" s="12">
        <v>3</v>
      </c>
    </row>
    <row r="11" spans="1:28" s="9" customFormat="1" ht="36" x14ac:dyDescent="0.25">
      <c r="A11" s="26">
        <v>3</v>
      </c>
      <c r="B11" s="33" t="s">
        <v>52</v>
      </c>
      <c r="C11" s="34" t="s">
        <v>53</v>
      </c>
      <c r="D11" s="35"/>
      <c r="E11" s="36"/>
      <c r="F11" s="35">
        <v>1</v>
      </c>
      <c r="G11" s="37">
        <v>4</v>
      </c>
      <c r="H11" s="35"/>
      <c r="I11" s="37"/>
      <c r="J11" s="35">
        <v>1</v>
      </c>
      <c r="K11" s="37">
        <v>5</v>
      </c>
      <c r="L11" s="35"/>
      <c r="M11" s="37"/>
      <c r="N11" s="35">
        <v>1</v>
      </c>
      <c r="O11" s="37">
        <v>5</v>
      </c>
      <c r="P11" s="35"/>
      <c r="Q11" s="37"/>
      <c r="R11" s="35">
        <v>1</v>
      </c>
      <c r="S11" s="37">
        <v>10</v>
      </c>
      <c r="T11" s="35"/>
      <c r="U11" s="35">
        <v>4</v>
      </c>
      <c r="V11" s="32">
        <f t="shared" si="0"/>
        <v>24</v>
      </c>
      <c r="W11" s="38">
        <f t="shared" si="1"/>
        <v>0.33333333333333331</v>
      </c>
      <c r="X11" s="11" t="s">
        <v>24</v>
      </c>
      <c r="Y11" s="12">
        <f t="shared" si="2"/>
        <v>3.333333333333333</v>
      </c>
      <c r="Z11" s="12">
        <v>5</v>
      </c>
      <c r="AA11" s="12"/>
      <c r="AB11" s="12">
        <v>4</v>
      </c>
    </row>
    <row r="12" spans="1:28" s="19" customFormat="1" ht="18" x14ac:dyDescent="0.25">
      <c r="A12" s="45" t="s">
        <v>20</v>
      </c>
      <c r="B12" s="45"/>
      <c r="C12" s="40"/>
      <c r="D12" s="15">
        <f t="shared" ref="D12:J12" si="3">SUM(D9:D11)</f>
        <v>0</v>
      </c>
      <c r="E12" s="15">
        <f t="shared" si="3"/>
        <v>0</v>
      </c>
      <c r="F12" s="15">
        <f t="shared" si="3"/>
        <v>4</v>
      </c>
      <c r="G12" s="15">
        <f t="shared" si="3"/>
        <v>15</v>
      </c>
      <c r="H12" s="15">
        <f t="shared" si="3"/>
        <v>0</v>
      </c>
      <c r="I12" s="15">
        <f t="shared" si="3"/>
        <v>0</v>
      </c>
      <c r="J12" s="15">
        <f t="shared" si="3"/>
        <v>2</v>
      </c>
      <c r="K12" s="15"/>
      <c r="L12" s="15">
        <f t="shared" ref="L12:U12" si="4">SUM(L9:L11)</f>
        <v>0</v>
      </c>
      <c r="M12" s="15">
        <f t="shared" si="4"/>
        <v>0</v>
      </c>
      <c r="N12" s="15">
        <f t="shared" si="4"/>
        <v>2</v>
      </c>
      <c r="O12" s="15">
        <f t="shared" si="4"/>
        <v>10</v>
      </c>
      <c r="P12" s="15">
        <f t="shared" si="4"/>
        <v>0</v>
      </c>
      <c r="Q12" s="15">
        <f t="shared" si="4"/>
        <v>0</v>
      </c>
      <c r="R12" s="15">
        <f t="shared" si="4"/>
        <v>1</v>
      </c>
      <c r="S12" s="15">
        <f t="shared" si="4"/>
        <v>10</v>
      </c>
      <c r="T12" s="15">
        <f t="shared" si="4"/>
        <v>0</v>
      </c>
      <c r="U12" s="15">
        <f t="shared" si="4"/>
        <v>9</v>
      </c>
      <c r="V12" s="16">
        <f>SUM(V9:V11)</f>
        <v>45</v>
      </c>
      <c r="W12" s="17">
        <f>SUM(W9:W11)</f>
        <v>1</v>
      </c>
      <c r="X12" s="11" t="s">
        <v>25</v>
      </c>
      <c r="Y12" s="18">
        <f>SUM(Y9:Y11)</f>
        <v>10</v>
      </c>
      <c r="Z12" s="18">
        <f>SUM(Z9:Z11)</f>
        <v>10</v>
      </c>
      <c r="AA12" s="18">
        <v>0</v>
      </c>
      <c r="AB12" s="18">
        <f xml:space="preserve"> SUM(AB9:AB11)</f>
        <v>9</v>
      </c>
    </row>
    <row r="13" spans="1:28" s="9" customFormat="1" ht="18" x14ac:dyDescent="0.25">
      <c r="A13" s="45" t="s">
        <v>21</v>
      </c>
      <c r="B13" s="45"/>
      <c r="C13" s="40"/>
      <c r="D13" s="46">
        <v>0.4</v>
      </c>
      <c r="E13" s="41"/>
      <c r="F13" s="41"/>
      <c r="G13" s="41"/>
      <c r="H13" s="46">
        <v>0.3</v>
      </c>
      <c r="I13" s="41"/>
      <c r="J13" s="41"/>
      <c r="K13" s="41"/>
      <c r="L13" s="46">
        <v>0.2</v>
      </c>
      <c r="M13" s="41"/>
      <c r="N13" s="41"/>
      <c r="O13" s="41"/>
      <c r="P13" s="46">
        <v>0.1</v>
      </c>
      <c r="Q13" s="41"/>
      <c r="R13" s="41"/>
      <c r="S13" s="41"/>
      <c r="T13" s="20"/>
      <c r="U13" s="20"/>
      <c r="V13" s="20"/>
      <c r="W13" s="21">
        <f>SUM(D13:S13)</f>
        <v>0.99999999999999989</v>
      </c>
      <c r="X13" s="21"/>
      <c r="Y13" s="13"/>
      <c r="Z13" s="13"/>
      <c r="AA13" s="13"/>
      <c r="AB13" s="13"/>
    </row>
    <row r="14" spans="1:28" s="9" customFormat="1" ht="18" x14ac:dyDescent="0.25">
      <c r="A14" s="41" t="s">
        <v>22</v>
      </c>
      <c r="B14" s="41"/>
      <c r="C14" s="22"/>
      <c r="D14" s="42">
        <f>D12*0.25+F12*1</f>
        <v>4</v>
      </c>
      <c r="E14" s="43"/>
      <c r="F14" s="43"/>
      <c r="G14" s="44"/>
      <c r="H14" s="42">
        <v>3</v>
      </c>
      <c r="I14" s="43"/>
      <c r="J14" s="43"/>
      <c r="K14" s="44"/>
      <c r="L14" s="42">
        <v>2</v>
      </c>
      <c r="M14" s="43"/>
      <c r="N14" s="43"/>
      <c r="O14" s="44"/>
      <c r="P14" s="42">
        <v>1</v>
      </c>
      <c r="Q14" s="43"/>
      <c r="R14" s="43"/>
      <c r="S14" s="44"/>
      <c r="T14" s="20"/>
      <c r="U14" s="20"/>
      <c r="V14" s="20"/>
      <c r="W14" s="23">
        <f>SUM(D14:S14)</f>
        <v>10</v>
      </c>
      <c r="X14" s="20"/>
      <c r="Y14" s="13"/>
      <c r="Z14" s="13"/>
      <c r="AA14" s="13"/>
      <c r="AB14" s="13"/>
    </row>
  </sheetData>
  <mergeCells count="29">
    <mergeCell ref="A14:B14"/>
    <mergeCell ref="D14:G14"/>
    <mergeCell ref="H14:K14"/>
    <mergeCell ref="L14:O14"/>
    <mergeCell ref="P14:S14"/>
    <mergeCell ref="A12:B12"/>
    <mergeCell ref="A13:B13"/>
    <mergeCell ref="D13:G13"/>
    <mergeCell ref="H13:K13"/>
    <mergeCell ref="L13:O13"/>
    <mergeCell ref="P13:S13"/>
    <mergeCell ref="Y6:Y8"/>
    <mergeCell ref="Z6:Z8"/>
    <mergeCell ref="AA6:AA8"/>
    <mergeCell ref="AB6:AB8"/>
    <mergeCell ref="D7:G7"/>
    <mergeCell ref="H7:K7"/>
    <mergeCell ref="L7:O7"/>
    <mergeCell ref="P7:S7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opLeftCell="A7" zoomScale="70" zoomScaleNormal="70" workbookViewId="0">
      <selection activeCell="Z17" sqref="Z17"/>
    </sheetView>
  </sheetViews>
  <sheetFormatPr defaultColWidth="12.09765625" defaultRowHeight="15.6" x14ac:dyDescent="0.3"/>
  <cols>
    <col min="1" max="1" width="7.59765625" style="1" customWidth="1"/>
    <col min="2" max="2" width="17.8984375" style="1" customWidth="1"/>
    <col min="3" max="3" width="49" style="1" customWidth="1"/>
    <col min="4" max="4" width="6.3984375" style="1" customWidth="1"/>
    <col min="5" max="5" width="9.3984375" style="1" customWidth="1"/>
    <col min="6" max="6" width="6.3984375" style="1" customWidth="1"/>
    <col min="7" max="7" width="7.59765625" style="1" customWidth="1"/>
    <col min="8" max="19" width="6.3984375" style="1" customWidth="1"/>
    <col min="20" max="20" width="10" style="1" customWidth="1"/>
    <col min="21" max="21" width="7.8984375" style="1" customWidth="1"/>
    <col min="22" max="22" width="10.8984375" style="1" customWidth="1"/>
    <col min="23" max="23" width="11.69921875" style="1" customWidth="1"/>
    <col min="24" max="24" width="12.09765625" style="1"/>
    <col min="25" max="28" width="11.09765625" style="1" customWidth="1"/>
    <col min="29" max="16384" width="12.09765625" style="1"/>
  </cols>
  <sheetData>
    <row r="2" spans="1:28" ht="24.6" x14ac:dyDescent="0.3">
      <c r="A2" s="48" t="s">
        <v>34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24.6" x14ac:dyDescent="0.3">
      <c r="A3" s="48" t="s">
        <v>35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3">
      <c r="B4" s="2" t="s">
        <v>36</v>
      </c>
      <c r="C4" s="2"/>
      <c r="D4" s="3"/>
      <c r="E4" s="3">
        <v>0.75</v>
      </c>
      <c r="F4" s="3"/>
      <c r="G4" s="3">
        <v>3.5</v>
      </c>
      <c r="H4" s="3"/>
      <c r="I4" s="3">
        <v>1</v>
      </c>
      <c r="J4" s="3"/>
      <c r="K4" s="3">
        <v>4</v>
      </c>
      <c r="L4" s="3"/>
      <c r="M4" s="3">
        <v>1.5</v>
      </c>
      <c r="N4" s="3"/>
      <c r="O4" s="3">
        <v>4.5</v>
      </c>
      <c r="P4" s="3"/>
      <c r="Q4" s="3">
        <v>2.5</v>
      </c>
      <c r="R4" s="3"/>
      <c r="S4" s="3">
        <v>6</v>
      </c>
      <c r="T4" s="3"/>
    </row>
    <row r="6" spans="1:28" ht="20.399999999999999" x14ac:dyDescent="0.3">
      <c r="A6" s="47" t="s">
        <v>23</v>
      </c>
      <c r="B6" s="47" t="s">
        <v>1</v>
      </c>
      <c r="C6" s="49" t="s">
        <v>2</v>
      </c>
      <c r="D6" s="52" t="s">
        <v>3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47" t="s">
        <v>4</v>
      </c>
      <c r="U6" s="47"/>
      <c r="V6" s="47" t="s">
        <v>5</v>
      </c>
      <c r="W6" s="47" t="s">
        <v>6</v>
      </c>
      <c r="X6" s="47" t="s">
        <v>7</v>
      </c>
      <c r="Y6" s="47" t="s">
        <v>8</v>
      </c>
      <c r="Z6" s="47" t="s">
        <v>9</v>
      </c>
      <c r="AA6" s="47" t="s">
        <v>10</v>
      </c>
      <c r="AB6" s="47" t="s">
        <v>11</v>
      </c>
    </row>
    <row r="7" spans="1:28" x14ac:dyDescent="0.3">
      <c r="A7" s="47"/>
      <c r="B7" s="47"/>
      <c r="C7" s="50"/>
      <c r="D7" s="47" t="s">
        <v>12</v>
      </c>
      <c r="E7" s="47"/>
      <c r="F7" s="47"/>
      <c r="G7" s="47"/>
      <c r="H7" s="47" t="s">
        <v>13</v>
      </c>
      <c r="I7" s="47"/>
      <c r="J7" s="47"/>
      <c r="K7" s="47"/>
      <c r="L7" s="47" t="s">
        <v>14</v>
      </c>
      <c r="M7" s="47"/>
      <c r="N7" s="47"/>
      <c r="O7" s="47"/>
      <c r="P7" s="47" t="s">
        <v>15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ht="31.2" x14ac:dyDescent="0.3">
      <c r="A8" s="47"/>
      <c r="B8" s="47"/>
      <c r="C8" s="51"/>
      <c r="D8" s="4" t="s">
        <v>16</v>
      </c>
      <c r="E8" s="4" t="s">
        <v>17</v>
      </c>
      <c r="F8" s="4" t="s">
        <v>18</v>
      </c>
      <c r="G8" s="4" t="s">
        <v>17</v>
      </c>
      <c r="H8" s="4" t="s">
        <v>16</v>
      </c>
      <c r="I8" s="4" t="s">
        <v>17</v>
      </c>
      <c r="J8" s="4" t="s">
        <v>18</v>
      </c>
      <c r="K8" s="4" t="s">
        <v>17</v>
      </c>
      <c r="L8" s="4" t="s">
        <v>16</v>
      </c>
      <c r="M8" s="4" t="s">
        <v>17</v>
      </c>
      <c r="N8" s="4" t="s">
        <v>18</v>
      </c>
      <c r="O8" s="4" t="s">
        <v>17</v>
      </c>
      <c r="P8" s="4" t="s">
        <v>16</v>
      </c>
      <c r="Q8" s="4" t="s">
        <v>17</v>
      </c>
      <c r="R8" s="4" t="s">
        <v>18</v>
      </c>
      <c r="S8" s="4" t="s">
        <v>17</v>
      </c>
      <c r="T8" s="4" t="s">
        <v>16</v>
      </c>
      <c r="U8" s="4" t="s">
        <v>19</v>
      </c>
      <c r="V8" s="47"/>
      <c r="W8" s="47"/>
      <c r="X8" s="47"/>
      <c r="Y8" s="47"/>
      <c r="Z8" s="47"/>
      <c r="AA8" s="47"/>
      <c r="AB8" s="47"/>
    </row>
    <row r="9" spans="1:28" s="9" customFormat="1" ht="52.5" customHeight="1" x14ac:dyDescent="0.25">
      <c r="A9" s="53">
        <v>1</v>
      </c>
      <c r="B9" s="54" t="s">
        <v>37</v>
      </c>
      <c r="C9" s="55" t="s">
        <v>38</v>
      </c>
      <c r="D9" s="6">
        <v>2</v>
      </c>
      <c r="E9" s="7">
        <v>1.5</v>
      </c>
      <c r="F9" s="6"/>
      <c r="G9" s="8"/>
      <c r="H9" s="6">
        <v>1</v>
      </c>
      <c r="I9" s="8">
        <v>1</v>
      </c>
      <c r="J9" s="6"/>
      <c r="K9" s="8"/>
      <c r="L9" s="6">
        <v>2</v>
      </c>
      <c r="M9" s="8">
        <v>3</v>
      </c>
      <c r="N9" s="6"/>
      <c r="O9" s="8"/>
      <c r="P9" s="6"/>
      <c r="Q9" s="8"/>
      <c r="R9" s="6"/>
      <c r="S9" s="8"/>
      <c r="T9" s="6">
        <v>5</v>
      </c>
      <c r="U9" s="6"/>
      <c r="V9" s="56">
        <f>SUM(E9,I9,K9,M9,Q9)</f>
        <v>5.5</v>
      </c>
      <c r="W9" s="57">
        <f>4/6</f>
        <v>0.66666666666666663</v>
      </c>
      <c r="X9" s="58" t="s">
        <v>39</v>
      </c>
      <c r="Y9" s="59">
        <f>W9*10</f>
        <v>6.6666666666666661</v>
      </c>
      <c r="Z9" s="59">
        <v>6.5</v>
      </c>
      <c r="AA9" s="59">
        <v>22</v>
      </c>
      <c r="AB9" s="59">
        <v>1</v>
      </c>
    </row>
    <row r="10" spans="1:28" s="9" customFormat="1" ht="36" x14ac:dyDescent="0.25">
      <c r="A10" s="60"/>
      <c r="B10" s="61"/>
      <c r="C10" s="55" t="s">
        <v>40</v>
      </c>
      <c r="D10" s="6">
        <v>3</v>
      </c>
      <c r="E10" s="7">
        <v>2.25</v>
      </c>
      <c r="F10" s="6"/>
      <c r="G10" s="8"/>
      <c r="H10" s="6">
        <v>2</v>
      </c>
      <c r="I10" s="8">
        <v>2</v>
      </c>
      <c r="J10" s="6">
        <v>1</v>
      </c>
      <c r="K10" s="8">
        <v>4</v>
      </c>
      <c r="L10" s="6">
        <v>3</v>
      </c>
      <c r="M10" s="8">
        <v>4.5</v>
      </c>
      <c r="N10" s="6"/>
      <c r="O10" s="8"/>
      <c r="P10" s="6"/>
      <c r="Q10" s="8"/>
      <c r="R10" s="6"/>
      <c r="S10" s="8"/>
      <c r="T10" s="6">
        <v>8</v>
      </c>
      <c r="U10" s="6">
        <v>1</v>
      </c>
      <c r="V10" s="56">
        <f t="shared" ref="V10:V15" si="0">SUM(E10,I10,K10,M10,Q10)</f>
        <v>12.75</v>
      </c>
      <c r="W10" s="62"/>
      <c r="X10" s="63"/>
      <c r="Y10" s="64"/>
      <c r="Z10" s="64"/>
      <c r="AA10" s="64"/>
      <c r="AB10" s="64"/>
    </row>
    <row r="11" spans="1:28" s="9" customFormat="1" ht="18" x14ac:dyDescent="0.25">
      <c r="A11" s="60"/>
      <c r="B11" s="61"/>
      <c r="C11" s="55" t="s">
        <v>41</v>
      </c>
      <c r="D11" s="6">
        <v>1</v>
      </c>
      <c r="E11" s="7">
        <v>0.75</v>
      </c>
      <c r="F11" s="6"/>
      <c r="G11" s="8"/>
      <c r="H11" s="6">
        <v>1</v>
      </c>
      <c r="I11" s="8">
        <v>1</v>
      </c>
      <c r="J11" s="6"/>
      <c r="K11" s="8"/>
      <c r="L11" s="6"/>
      <c r="M11" s="8"/>
      <c r="N11" s="6"/>
      <c r="O11" s="8"/>
      <c r="P11" s="6"/>
      <c r="Q11" s="8"/>
      <c r="R11" s="6"/>
      <c r="S11" s="8"/>
      <c r="T11" s="6">
        <v>2</v>
      </c>
      <c r="U11" s="6"/>
      <c r="V11" s="56">
        <f t="shared" si="0"/>
        <v>1.75</v>
      </c>
      <c r="W11" s="62"/>
      <c r="X11" s="63"/>
      <c r="Y11" s="64"/>
      <c r="Z11" s="64"/>
      <c r="AA11" s="64"/>
      <c r="AB11" s="64"/>
    </row>
    <row r="12" spans="1:28" s="9" customFormat="1" ht="36" x14ac:dyDescent="0.25">
      <c r="A12" s="60"/>
      <c r="B12" s="61"/>
      <c r="C12" s="55" t="s">
        <v>42</v>
      </c>
      <c r="D12" s="6">
        <v>2</v>
      </c>
      <c r="E12" s="7">
        <v>1.5</v>
      </c>
      <c r="F12" s="6"/>
      <c r="G12" s="8"/>
      <c r="H12" s="6">
        <v>2</v>
      </c>
      <c r="I12" s="8">
        <v>2</v>
      </c>
      <c r="J12" s="6"/>
      <c r="K12" s="8"/>
      <c r="L12" s="6"/>
      <c r="M12" s="8"/>
      <c r="N12" s="6"/>
      <c r="O12" s="8"/>
      <c r="P12" s="6"/>
      <c r="Q12" s="8"/>
      <c r="R12" s="6"/>
      <c r="S12" s="8"/>
      <c r="T12" s="6">
        <v>4</v>
      </c>
      <c r="U12" s="6"/>
      <c r="V12" s="56">
        <f t="shared" si="0"/>
        <v>3.5</v>
      </c>
      <c r="W12" s="62"/>
      <c r="X12" s="63"/>
      <c r="Y12" s="64"/>
      <c r="Z12" s="64"/>
      <c r="AA12" s="64"/>
      <c r="AB12" s="64"/>
    </row>
    <row r="13" spans="1:28" s="9" customFormat="1" ht="18" x14ac:dyDescent="0.25">
      <c r="A13" s="65"/>
      <c r="B13" s="66"/>
      <c r="C13" s="9" t="s">
        <v>43</v>
      </c>
      <c r="D13" s="6">
        <v>1</v>
      </c>
      <c r="E13" s="7">
        <v>0.75</v>
      </c>
      <c r="F13" s="6"/>
      <c r="G13" s="8"/>
      <c r="H13" s="6">
        <v>1</v>
      </c>
      <c r="I13" s="8">
        <v>1</v>
      </c>
      <c r="J13" s="6"/>
      <c r="K13" s="8"/>
      <c r="L13" s="6"/>
      <c r="M13" s="8"/>
      <c r="N13" s="6"/>
      <c r="O13" s="8"/>
      <c r="P13" s="6">
        <v>1</v>
      </c>
      <c r="Q13" s="8">
        <v>2.5</v>
      </c>
      <c r="R13" s="6"/>
      <c r="S13" s="8"/>
      <c r="T13" s="6">
        <v>3</v>
      </c>
      <c r="U13" s="6"/>
      <c r="V13" s="56">
        <f t="shared" si="0"/>
        <v>4.25</v>
      </c>
      <c r="W13" s="67"/>
      <c r="X13" s="68"/>
      <c r="Y13" s="69"/>
      <c r="Z13" s="69"/>
      <c r="AA13" s="69"/>
      <c r="AB13" s="69"/>
    </row>
    <row r="14" spans="1:28" s="73" customFormat="1" ht="52.5" customHeight="1" x14ac:dyDescent="0.25">
      <c r="A14" s="70">
        <v>2</v>
      </c>
      <c r="B14" s="54" t="s">
        <v>44</v>
      </c>
      <c r="C14" s="10" t="s">
        <v>45</v>
      </c>
      <c r="D14" s="71">
        <v>1</v>
      </c>
      <c r="E14" s="7">
        <v>0.75</v>
      </c>
      <c r="F14" s="71"/>
      <c r="G14" s="72"/>
      <c r="H14" s="71">
        <v>2</v>
      </c>
      <c r="I14" s="72">
        <v>2</v>
      </c>
      <c r="J14" s="71"/>
      <c r="K14" s="72"/>
      <c r="L14" s="71">
        <v>1</v>
      </c>
      <c r="M14" s="72">
        <v>1.5</v>
      </c>
      <c r="N14" s="71"/>
      <c r="O14" s="72"/>
      <c r="P14" s="71">
        <v>1</v>
      </c>
      <c r="Q14" s="72">
        <v>2.5</v>
      </c>
      <c r="R14" s="71"/>
      <c r="S14" s="72"/>
      <c r="T14" s="71">
        <v>5</v>
      </c>
      <c r="U14" s="71"/>
      <c r="V14" s="56">
        <f t="shared" si="0"/>
        <v>6.75</v>
      </c>
      <c r="W14" s="57">
        <f>2/6</f>
        <v>0.33333333333333331</v>
      </c>
      <c r="X14" s="58" t="s">
        <v>24</v>
      </c>
      <c r="Y14" s="59">
        <f>W14*10</f>
        <v>3.333333333333333</v>
      </c>
      <c r="Z14" s="59">
        <v>3.5</v>
      </c>
      <c r="AA14" s="59">
        <v>6</v>
      </c>
      <c r="AB14" s="59">
        <v>2</v>
      </c>
    </row>
    <row r="15" spans="1:28" s="73" customFormat="1" ht="18" x14ac:dyDescent="0.25">
      <c r="A15" s="74"/>
      <c r="B15" s="66"/>
      <c r="C15" s="10" t="s">
        <v>46</v>
      </c>
      <c r="D15" s="71">
        <v>1</v>
      </c>
      <c r="E15" s="7">
        <v>0.75</v>
      </c>
      <c r="F15" s="71"/>
      <c r="G15" s="72"/>
      <c r="H15" s="71"/>
      <c r="I15" s="72"/>
      <c r="J15" s="71">
        <v>1</v>
      </c>
      <c r="K15" s="72">
        <v>4</v>
      </c>
      <c r="L15" s="71"/>
      <c r="M15" s="72"/>
      <c r="N15" s="71"/>
      <c r="O15" s="72"/>
      <c r="P15" s="71"/>
      <c r="Q15" s="72"/>
      <c r="R15" s="71">
        <v>1</v>
      </c>
      <c r="S15" s="72">
        <v>6</v>
      </c>
      <c r="T15" s="71">
        <v>1</v>
      </c>
      <c r="U15" s="71">
        <v>2</v>
      </c>
      <c r="V15" s="56">
        <f>SUM(E15,I15,K15,M15,Q15,S15)</f>
        <v>10.75</v>
      </c>
      <c r="W15" s="67"/>
      <c r="X15" s="68"/>
      <c r="Y15" s="69"/>
      <c r="Z15" s="69"/>
      <c r="AA15" s="69"/>
      <c r="AB15" s="69"/>
    </row>
    <row r="16" spans="1:28" s="9" customFormat="1" ht="18" x14ac:dyDescent="0.25">
      <c r="A16" s="26"/>
      <c r="B16" s="75"/>
      <c r="C16" s="10"/>
      <c r="D16" s="6"/>
      <c r="E16" s="7"/>
      <c r="F16" s="6"/>
      <c r="G16" s="8"/>
      <c r="H16" s="6"/>
      <c r="I16" s="8"/>
      <c r="J16" s="6"/>
      <c r="K16" s="8"/>
      <c r="L16" s="6"/>
      <c r="M16" s="8"/>
      <c r="N16" s="6"/>
      <c r="O16" s="8"/>
      <c r="P16" s="6"/>
      <c r="Q16" s="8"/>
      <c r="R16" s="6"/>
      <c r="S16" s="8"/>
      <c r="T16" s="6"/>
      <c r="U16" s="6"/>
      <c r="V16" s="56"/>
      <c r="W16" s="76"/>
      <c r="X16" s="11"/>
      <c r="Y16" s="12"/>
      <c r="Z16" s="13"/>
      <c r="AA16" s="13"/>
      <c r="AB16" s="13"/>
    </row>
    <row r="17" spans="1:28" s="19" customFormat="1" ht="18" x14ac:dyDescent="0.25">
      <c r="A17" s="45" t="s">
        <v>20</v>
      </c>
      <c r="B17" s="45"/>
      <c r="C17" s="40"/>
      <c r="D17" s="15">
        <f t="shared" ref="D17:W17" si="1">SUM(D9:D16)</f>
        <v>11</v>
      </c>
      <c r="E17" s="15">
        <f t="shared" si="1"/>
        <v>8.25</v>
      </c>
      <c r="F17" s="15">
        <f t="shared" si="1"/>
        <v>0</v>
      </c>
      <c r="G17" s="15">
        <f t="shared" si="1"/>
        <v>0</v>
      </c>
      <c r="H17" s="15">
        <f t="shared" si="1"/>
        <v>9</v>
      </c>
      <c r="I17" s="15">
        <f t="shared" si="1"/>
        <v>9</v>
      </c>
      <c r="J17" s="15">
        <f t="shared" si="1"/>
        <v>2</v>
      </c>
      <c r="K17" s="15">
        <f t="shared" si="1"/>
        <v>8</v>
      </c>
      <c r="L17" s="15">
        <f t="shared" si="1"/>
        <v>6</v>
      </c>
      <c r="M17" s="15">
        <f t="shared" si="1"/>
        <v>9</v>
      </c>
      <c r="N17" s="15">
        <f t="shared" si="1"/>
        <v>0</v>
      </c>
      <c r="O17" s="15">
        <f t="shared" si="1"/>
        <v>0</v>
      </c>
      <c r="P17" s="15">
        <f t="shared" si="1"/>
        <v>2</v>
      </c>
      <c r="Q17" s="15">
        <f t="shared" si="1"/>
        <v>5</v>
      </c>
      <c r="R17" s="15">
        <f t="shared" si="1"/>
        <v>1</v>
      </c>
      <c r="S17" s="15">
        <f t="shared" si="1"/>
        <v>6</v>
      </c>
      <c r="T17" s="15">
        <f t="shared" si="1"/>
        <v>28</v>
      </c>
      <c r="U17" s="15">
        <f t="shared" si="1"/>
        <v>3</v>
      </c>
      <c r="V17" s="16">
        <f t="shared" si="1"/>
        <v>45.25</v>
      </c>
      <c r="W17" s="17">
        <f t="shared" si="1"/>
        <v>1</v>
      </c>
      <c r="X17" s="11" t="s">
        <v>25</v>
      </c>
      <c r="Y17" s="18">
        <f>SUM(Y9:Y16)</f>
        <v>10</v>
      </c>
      <c r="Z17" s="18">
        <f>SUM(Z9:Z16)</f>
        <v>10</v>
      </c>
      <c r="AA17" s="18">
        <f>SUM(AA9:AA16)</f>
        <v>28</v>
      </c>
      <c r="AB17" s="18">
        <f xml:space="preserve"> SUM(AB9:AB16)</f>
        <v>3</v>
      </c>
    </row>
    <row r="18" spans="1:28" s="9" customFormat="1" ht="18" x14ac:dyDescent="0.25">
      <c r="A18" s="45" t="s">
        <v>21</v>
      </c>
      <c r="B18" s="45"/>
      <c r="C18" s="40"/>
      <c r="D18" s="46">
        <v>0.4</v>
      </c>
      <c r="E18" s="41"/>
      <c r="F18" s="41"/>
      <c r="G18" s="41"/>
      <c r="H18" s="46">
        <v>0.3</v>
      </c>
      <c r="I18" s="41"/>
      <c r="J18" s="41"/>
      <c r="K18" s="41"/>
      <c r="L18" s="46">
        <v>0.2</v>
      </c>
      <c r="M18" s="41"/>
      <c r="N18" s="41"/>
      <c r="O18" s="41"/>
      <c r="P18" s="46">
        <v>0.1</v>
      </c>
      <c r="Q18" s="41"/>
      <c r="R18" s="41"/>
      <c r="S18" s="41"/>
      <c r="T18" s="20"/>
      <c r="U18" s="20"/>
      <c r="V18" s="20"/>
      <c r="W18" s="21">
        <f>SUM(D18:S18)</f>
        <v>0.99999999999999989</v>
      </c>
      <c r="X18" s="21"/>
      <c r="Y18" s="13"/>
      <c r="Z18" s="13"/>
      <c r="AA18" s="13"/>
      <c r="AB18" s="13"/>
    </row>
    <row r="19" spans="1:28" s="9" customFormat="1" ht="18" x14ac:dyDescent="0.25">
      <c r="A19" s="41" t="s">
        <v>22</v>
      </c>
      <c r="B19" s="41"/>
      <c r="C19" s="22"/>
      <c r="D19" s="42">
        <v>4</v>
      </c>
      <c r="E19" s="43"/>
      <c r="F19" s="43"/>
      <c r="G19" s="44"/>
      <c r="H19" s="42">
        <v>3</v>
      </c>
      <c r="I19" s="43"/>
      <c r="J19" s="43"/>
      <c r="K19" s="44"/>
      <c r="L19" s="42">
        <v>2</v>
      </c>
      <c r="M19" s="43"/>
      <c r="N19" s="43"/>
      <c r="O19" s="44"/>
      <c r="P19" s="42">
        <v>1</v>
      </c>
      <c r="Q19" s="43"/>
      <c r="R19" s="43"/>
      <c r="S19" s="44"/>
      <c r="T19" s="20"/>
      <c r="U19" s="20"/>
      <c r="V19" s="20"/>
      <c r="W19" s="23">
        <f>SUM(D19:S19)</f>
        <v>10</v>
      </c>
      <c r="X19" s="20"/>
      <c r="Y19" s="13"/>
      <c r="Z19" s="13"/>
      <c r="AA19" s="13"/>
      <c r="AB19" s="13"/>
    </row>
  </sheetData>
  <mergeCells count="45">
    <mergeCell ref="A19:B19"/>
    <mergeCell ref="D19:G19"/>
    <mergeCell ref="H19:K19"/>
    <mergeCell ref="L19:O19"/>
    <mergeCell ref="P19:S19"/>
    <mergeCell ref="A17:B17"/>
    <mergeCell ref="A18:B18"/>
    <mergeCell ref="D18:G18"/>
    <mergeCell ref="H18:K18"/>
    <mergeCell ref="L18:O18"/>
    <mergeCell ref="P18:S18"/>
    <mergeCell ref="AA9:AA13"/>
    <mergeCell ref="AB9:AB13"/>
    <mergeCell ref="A14:A15"/>
    <mergeCell ref="B14:B15"/>
    <mergeCell ref="W14:W15"/>
    <mergeCell ref="X14:X15"/>
    <mergeCell ref="Y14:Y15"/>
    <mergeCell ref="Z14:Z15"/>
    <mergeCell ref="AA14:AA15"/>
    <mergeCell ref="AB14:AB15"/>
    <mergeCell ref="A9:A13"/>
    <mergeCell ref="B9:B13"/>
    <mergeCell ref="W9:W13"/>
    <mergeCell ref="X9:X13"/>
    <mergeCell ref="Y9:Y13"/>
    <mergeCell ref="Z9:Z13"/>
    <mergeCell ref="Y6:Y8"/>
    <mergeCell ref="Z6:Z8"/>
    <mergeCell ref="AA6:AA8"/>
    <mergeCell ref="AB6:AB8"/>
    <mergeCell ref="D7:G7"/>
    <mergeCell ref="H7:K7"/>
    <mergeCell ref="L7:O7"/>
    <mergeCell ref="P7:S7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KHOI 10</vt:lpstr>
      <vt:lpstr>KHOI 11</vt:lpstr>
      <vt:lpstr>KHOI 12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Thao</dc:creator>
  <cp:lastModifiedBy>HUNG CUONG</cp:lastModifiedBy>
  <dcterms:created xsi:type="dcterms:W3CDTF">2020-11-23T17:31:39Z</dcterms:created>
  <dcterms:modified xsi:type="dcterms:W3CDTF">2021-03-10T14:41:01Z</dcterms:modified>
</cp:coreProperties>
</file>