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ông nghệ\24-25\"/>
    </mc:Choice>
  </mc:AlternateContent>
  <xr:revisionPtr revIDLastSave="0" documentId="13_ncr:1_{D569B64E-6260-4384-9E6B-E53696C269F8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mức độ 7 -3" sheetId="1" r:id="rId1"/>
  </sheets>
  <definedNames>
    <definedName name="_xlnm.Print_Area" localSheetId="0">'mức độ 7 -3'!$A$2:$R$14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O12" i="1"/>
  <c r="Q12" i="1"/>
  <c r="R12" i="1"/>
  <c r="L13" i="1"/>
  <c r="M12" i="1"/>
  <c r="M13" i="1" s="1"/>
  <c r="P12" i="1"/>
  <c r="J13" i="1"/>
  <c r="K12" i="1"/>
  <c r="H13" i="1"/>
  <c r="I12" i="1"/>
  <c r="I13" i="1"/>
  <c r="F13" i="1"/>
  <c r="G12" i="1"/>
  <c r="D13" i="1"/>
  <c r="E12" i="1"/>
  <c r="E13" i="1" s="1"/>
  <c r="G8" i="1"/>
  <c r="G9" i="1"/>
  <c r="Q9" i="1"/>
  <c r="Q10" i="1"/>
  <c r="Q11" i="1"/>
  <c r="Q8" i="1"/>
  <c r="P9" i="1"/>
  <c r="P10" i="1"/>
  <c r="P11" i="1"/>
  <c r="P8" i="1"/>
  <c r="O9" i="1"/>
  <c r="O10" i="1"/>
  <c r="O11" i="1"/>
  <c r="O8" i="1"/>
  <c r="M9" i="1"/>
  <c r="M10" i="1"/>
  <c r="M11" i="1"/>
  <c r="M8" i="1"/>
  <c r="K9" i="1"/>
  <c r="K10" i="1"/>
  <c r="K11" i="1"/>
  <c r="K8" i="1"/>
  <c r="I9" i="1"/>
  <c r="I10" i="1"/>
  <c r="I11" i="1"/>
  <c r="I8" i="1"/>
  <c r="G10" i="1"/>
  <c r="G11" i="1"/>
  <c r="E9" i="1"/>
  <c r="E10" i="1"/>
  <c r="E11" i="1"/>
  <c r="E8" i="1"/>
  <c r="O13" i="1" l="1"/>
  <c r="Q13" i="1"/>
  <c r="G13" i="1"/>
  <c r="K13" i="1"/>
  <c r="R9" i="1"/>
  <c r="R10" i="1"/>
  <c r="R11" i="1"/>
  <c r="R8" i="1"/>
  <c r="H14" i="1"/>
  <c r="J14" i="1"/>
  <c r="L14" i="1"/>
  <c r="N14" i="1"/>
  <c r="F14" i="1"/>
  <c r="D14" i="1"/>
  <c r="R13" i="1" l="1"/>
  <c r="P14" i="1"/>
  <c r="Q14" i="1"/>
  <c r="P13" i="1"/>
  <c r="R14" i="1" l="1"/>
</calcChain>
</file>

<file path=xl/sharedStrings.xml><?xml version="1.0" encoding="utf-8"?>
<sst xmlns="http://schemas.openxmlformats.org/spreadsheetml/2006/main" count="34" uniqueCount="24">
  <si>
    <t>NỘI DUNG KIẾN THỨC</t>
  </si>
  <si>
    <t>CÂU HỎI THEO MỨC ĐỘ NHẬN THỨC</t>
  </si>
  <si>
    <t>VẬN DỤNG</t>
  </si>
  <si>
    <t>Thời gian</t>
  </si>
  <si>
    <t>Tổng thời gian</t>
  </si>
  <si>
    <t xml:space="preserve">tổng </t>
  </si>
  <si>
    <t>tổng số câu</t>
  </si>
  <si>
    <t>tổng điểm</t>
  </si>
  <si>
    <t>ĐƠN VỊ KIẾN THỨC</t>
  </si>
  <si>
    <t>STT</t>
  </si>
  <si>
    <t>MÔN  CÔNG NGHỆ LỚP 12 THỜI GIAN 45 PHÚT</t>
  </si>
  <si>
    <t>BIẾT</t>
  </si>
  <si>
    <t>HIỂU</t>
  </si>
  <si>
    <t>chTNKQ</t>
  </si>
  <si>
    <t>ch TNĐS</t>
  </si>
  <si>
    <t>chTNĐS</t>
  </si>
  <si>
    <t>MA TRẬN ĐỀ KIỂM TRA GIỮA HỌC KÌ II- NĂM HỌC 2024-2025</t>
  </si>
  <si>
    <t>Chương 5</t>
  </si>
  <si>
    <t>Bài 13: Khái quát về kĩ thuật điện tử</t>
  </si>
  <si>
    <t>Bài 14: Ngành nghề và dịch vụ trong lĩnh vực kĩ thuật điện tử</t>
  </si>
  <si>
    <t>Chương 6</t>
  </si>
  <si>
    <t>Bài 16: Diode, transistor, mạch tích hợp IC</t>
  </si>
  <si>
    <t>Bài 15: Điện trở, tụ điện, cuộn cảm</t>
  </si>
  <si>
    <t>Bài 17: Mạch phát hiện dòng điện xoay chiều trong dây dẫn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</si>
</sst>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i/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17"/>
  <sheetViews>
    <sheetView tabSelected="1" zoomScale="72" zoomScaleNormal="72" workbookViewId="0">
      <selection activeCell="C11" sqref="C11"/>
    </sheetView>
  </sheetViews>
  <sheetFormatPr defaultColWidth="10.765625" defaultRowHeight="15.5" x14ac:dyDescent="0.35"/>
  <cols>
    <col min="1" max="1" width="6.765625" style="2" customWidth="1"/>
    <col min="2" max="2" width="15.84375" style="2" customWidth="1"/>
    <col min="3" max="3" width="36.69140625" style="2" customWidth="1"/>
    <col min="4" max="4" width="5.765625" style="2" customWidth="1"/>
    <col min="5" max="5" width="9" style="2" customWidth="1"/>
    <col min="6" max="6" width="5.765625" style="2" customWidth="1"/>
    <col min="7" max="7" width="6.765625" style="2" customWidth="1"/>
    <col min="8" max="8" width="5.765625" style="2" customWidth="1"/>
    <col min="9" max="9" width="9.3046875" style="2" customWidth="1"/>
    <col min="10" max="12" width="5.765625" style="2" customWidth="1"/>
    <col min="13" max="13" width="9.84375" style="2" customWidth="1"/>
    <col min="14" max="15" width="5.765625" style="2" customWidth="1"/>
    <col min="16" max="16" width="8.84375" style="2" customWidth="1"/>
    <col min="17" max="17" width="7" style="2" customWidth="1"/>
    <col min="18" max="18" width="22.3046875" style="2" customWidth="1"/>
    <col min="19" max="19" width="10.765625" style="2"/>
    <col min="20" max="23" width="9.84375" style="2" customWidth="1"/>
    <col min="24" max="16384" width="10.765625" style="2"/>
  </cols>
  <sheetData>
    <row r="2" spans="1:24" ht="30" customHeight="1" x14ac:dyDescent="0.35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4" ht="27.5" customHeight="1" x14ac:dyDescent="0.35">
      <c r="A3" s="23" t="s">
        <v>10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4" ht="25.15" customHeight="1" x14ac:dyDescent="0.35"/>
    <row r="5" spans="1:24" ht="42" customHeight="1" x14ac:dyDescent="0.35">
      <c r="A5" s="24" t="s">
        <v>9</v>
      </c>
      <c r="B5" s="24" t="s">
        <v>0</v>
      </c>
      <c r="C5" s="25" t="s">
        <v>8</v>
      </c>
      <c r="D5" s="24" t="s">
        <v>1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 t="s">
        <v>6</v>
      </c>
      <c r="Q5" s="24"/>
      <c r="R5" s="24" t="s">
        <v>4</v>
      </c>
    </row>
    <row r="6" spans="1:24" ht="28.15" customHeight="1" x14ac:dyDescent="0.35">
      <c r="A6" s="24"/>
      <c r="B6" s="24"/>
      <c r="C6" s="26"/>
      <c r="D6" s="24" t="s">
        <v>11</v>
      </c>
      <c r="E6" s="24"/>
      <c r="F6" s="24"/>
      <c r="G6" s="24"/>
      <c r="H6" s="24" t="s">
        <v>12</v>
      </c>
      <c r="I6" s="24"/>
      <c r="J6" s="24"/>
      <c r="K6" s="24"/>
      <c r="L6" s="24" t="s">
        <v>2</v>
      </c>
      <c r="M6" s="24"/>
      <c r="N6" s="24"/>
      <c r="O6" s="24"/>
      <c r="P6" s="24"/>
      <c r="Q6" s="24"/>
      <c r="R6" s="24"/>
    </row>
    <row r="7" spans="1:24" ht="30" x14ac:dyDescent="0.35">
      <c r="A7" s="24"/>
      <c r="B7" s="24"/>
      <c r="C7" s="27"/>
      <c r="D7" s="1" t="s">
        <v>13</v>
      </c>
      <c r="E7" s="1" t="s">
        <v>3</v>
      </c>
      <c r="F7" s="1" t="s">
        <v>14</v>
      </c>
      <c r="G7" s="1" t="s">
        <v>3</v>
      </c>
      <c r="H7" s="1" t="s">
        <v>13</v>
      </c>
      <c r="I7" s="1" t="s">
        <v>3</v>
      </c>
      <c r="J7" s="1" t="s">
        <v>14</v>
      </c>
      <c r="K7" s="1" t="s">
        <v>3</v>
      </c>
      <c r="L7" s="1" t="s">
        <v>13</v>
      </c>
      <c r="M7" s="1" t="s">
        <v>3</v>
      </c>
      <c r="N7" s="1" t="s">
        <v>14</v>
      </c>
      <c r="O7" s="1" t="s">
        <v>3</v>
      </c>
      <c r="P7" s="13" t="s">
        <v>13</v>
      </c>
      <c r="Q7" s="1" t="s">
        <v>15</v>
      </c>
      <c r="R7" s="24"/>
    </row>
    <row r="8" spans="1:24" ht="30" customHeight="1" x14ac:dyDescent="0.35">
      <c r="A8" s="12">
        <v>1</v>
      </c>
      <c r="B8" s="20" t="s">
        <v>17</v>
      </c>
      <c r="C8" s="5" t="s">
        <v>18</v>
      </c>
      <c r="D8" s="11">
        <v>2</v>
      </c>
      <c r="E8" s="6">
        <f>D8*1.125</f>
        <v>2.25</v>
      </c>
      <c r="F8" s="6"/>
      <c r="G8" s="6">
        <f t="shared" ref="G8:G12" si="0">F8*1.125</f>
        <v>0</v>
      </c>
      <c r="H8" s="6">
        <v>1</v>
      </c>
      <c r="I8" s="6">
        <f>H8*1.125</f>
        <v>1.125</v>
      </c>
      <c r="J8" s="6">
        <v>0</v>
      </c>
      <c r="K8" s="6">
        <f>J8*1.125</f>
        <v>0</v>
      </c>
      <c r="L8" s="6">
        <v>0</v>
      </c>
      <c r="M8" s="6">
        <f>L8*1.125</f>
        <v>0</v>
      </c>
      <c r="N8" s="10">
        <v>0</v>
      </c>
      <c r="O8" s="6">
        <f>N8*1.125</f>
        <v>0</v>
      </c>
      <c r="P8" s="6">
        <f>D8+H8+L8</f>
        <v>3</v>
      </c>
      <c r="Q8" s="6">
        <f>F8+J8+N8</f>
        <v>0</v>
      </c>
      <c r="R8" s="6">
        <f>P8*1.125+Q8*1.125</f>
        <v>3.375</v>
      </c>
    </row>
    <row r="9" spans="1:24" ht="30" customHeight="1" x14ac:dyDescent="0.35">
      <c r="A9" s="12">
        <v>2</v>
      </c>
      <c r="B9" s="20"/>
      <c r="C9" s="8" t="s">
        <v>19</v>
      </c>
      <c r="D9" s="11">
        <v>2</v>
      </c>
      <c r="E9" s="6">
        <f t="shared" ref="E9:E12" si="1">D9*1.125</f>
        <v>2.25</v>
      </c>
      <c r="F9" s="6">
        <v>1</v>
      </c>
      <c r="G9" s="6">
        <f t="shared" si="0"/>
        <v>1.125</v>
      </c>
      <c r="H9" s="6">
        <v>2</v>
      </c>
      <c r="I9" s="6">
        <f t="shared" ref="I9:I12" si="2">H9*1.125</f>
        <v>2.25</v>
      </c>
      <c r="J9" s="6">
        <v>1</v>
      </c>
      <c r="K9" s="6">
        <f t="shared" ref="K9:K12" si="3">J9*1.125</f>
        <v>1.125</v>
      </c>
      <c r="L9" s="6">
        <v>0</v>
      </c>
      <c r="M9" s="6">
        <f t="shared" ref="M9:M12" si="4">L9*1.125</f>
        <v>0</v>
      </c>
      <c r="N9" s="10">
        <v>2</v>
      </c>
      <c r="O9" s="6">
        <f t="shared" ref="O9:O12" si="5">N9*1.125</f>
        <v>2.25</v>
      </c>
      <c r="P9" s="6">
        <f t="shared" ref="P9:P13" si="6">D9+H9+L9</f>
        <v>4</v>
      </c>
      <c r="Q9" s="6">
        <f t="shared" ref="Q9:Q12" si="7">F9+J9+N9</f>
        <v>4</v>
      </c>
      <c r="R9" s="6">
        <f t="shared" ref="R9:R12" si="8">P9*1.125+Q9*1.125</f>
        <v>9</v>
      </c>
    </row>
    <row r="10" spans="1:24" ht="30" customHeight="1" x14ac:dyDescent="0.35">
      <c r="A10" s="12">
        <v>3</v>
      </c>
      <c r="B10" s="28" t="s">
        <v>20</v>
      </c>
      <c r="C10" s="8" t="s">
        <v>22</v>
      </c>
      <c r="D10" s="11">
        <v>4</v>
      </c>
      <c r="E10" s="6">
        <f t="shared" si="1"/>
        <v>4.5</v>
      </c>
      <c r="F10" s="6">
        <v>1</v>
      </c>
      <c r="G10" s="6">
        <f t="shared" si="0"/>
        <v>1.125</v>
      </c>
      <c r="H10" s="6">
        <v>3</v>
      </c>
      <c r="I10" s="6">
        <f t="shared" si="2"/>
        <v>3.375</v>
      </c>
      <c r="J10" s="6">
        <v>1</v>
      </c>
      <c r="K10" s="6">
        <f t="shared" si="3"/>
        <v>1.125</v>
      </c>
      <c r="L10" s="6">
        <v>2</v>
      </c>
      <c r="M10" s="6">
        <f t="shared" si="4"/>
        <v>2.25</v>
      </c>
      <c r="N10" s="10">
        <v>2</v>
      </c>
      <c r="O10" s="6">
        <f t="shared" si="5"/>
        <v>2.25</v>
      </c>
      <c r="P10" s="6">
        <f t="shared" si="6"/>
        <v>9</v>
      </c>
      <c r="Q10" s="6">
        <f t="shared" si="7"/>
        <v>4</v>
      </c>
      <c r="R10" s="6">
        <f t="shared" si="8"/>
        <v>14.625</v>
      </c>
    </row>
    <row r="11" spans="1:24" ht="30" customHeight="1" x14ac:dyDescent="0.35">
      <c r="A11" s="12">
        <v>4</v>
      </c>
      <c r="B11" s="29"/>
      <c r="C11" s="8" t="s">
        <v>21</v>
      </c>
      <c r="D11" s="11">
        <v>4</v>
      </c>
      <c r="E11" s="6">
        <f t="shared" si="1"/>
        <v>4.5</v>
      </c>
      <c r="F11" s="6">
        <v>1</v>
      </c>
      <c r="G11" s="6">
        <f t="shared" si="0"/>
        <v>1.125</v>
      </c>
      <c r="H11" s="6">
        <v>2</v>
      </c>
      <c r="I11" s="6">
        <f t="shared" si="2"/>
        <v>2.25</v>
      </c>
      <c r="J11" s="6">
        <v>1</v>
      </c>
      <c r="K11" s="6">
        <f t="shared" si="3"/>
        <v>1.125</v>
      </c>
      <c r="L11" s="6">
        <v>2</v>
      </c>
      <c r="M11" s="6">
        <f t="shared" si="4"/>
        <v>2.25</v>
      </c>
      <c r="N11" s="10">
        <v>2</v>
      </c>
      <c r="O11" s="6">
        <f t="shared" si="5"/>
        <v>2.25</v>
      </c>
      <c r="P11" s="6">
        <f t="shared" si="6"/>
        <v>8</v>
      </c>
      <c r="Q11" s="6">
        <f t="shared" si="7"/>
        <v>4</v>
      </c>
      <c r="R11" s="6">
        <f t="shared" si="8"/>
        <v>13.5</v>
      </c>
    </row>
    <row r="12" spans="1:24" ht="30" customHeight="1" x14ac:dyDescent="0.35">
      <c r="A12" s="31">
        <v>5</v>
      </c>
      <c r="B12" s="30"/>
      <c r="C12" s="8" t="s">
        <v>23</v>
      </c>
      <c r="D12" s="11">
        <v>0</v>
      </c>
      <c r="E12" s="6">
        <f t="shared" si="1"/>
        <v>0</v>
      </c>
      <c r="F12" s="6">
        <v>1</v>
      </c>
      <c r="G12" s="6">
        <f t="shared" si="0"/>
        <v>1.125</v>
      </c>
      <c r="H12" s="6">
        <v>0</v>
      </c>
      <c r="I12" s="6">
        <f t="shared" si="2"/>
        <v>0</v>
      </c>
      <c r="J12" s="6">
        <v>1</v>
      </c>
      <c r="K12" s="6">
        <f t="shared" si="3"/>
        <v>1.125</v>
      </c>
      <c r="L12" s="6">
        <v>0</v>
      </c>
      <c r="M12" s="6">
        <f t="shared" si="4"/>
        <v>0</v>
      </c>
      <c r="N12" s="10">
        <v>2</v>
      </c>
      <c r="O12" s="6">
        <f t="shared" si="5"/>
        <v>2.25</v>
      </c>
      <c r="P12" s="6">
        <f t="shared" si="6"/>
        <v>0</v>
      </c>
      <c r="Q12" s="6">
        <f t="shared" si="7"/>
        <v>4</v>
      </c>
      <c r="R12" s="6">
        <f t="shared" si="8"/>
        <v>4.5</v>
      </c>
    </row>
    <row r="13" spans="1:24" s="3" customFormat="1" ht="30" customHeight="1" x14ac:dyDescent="0.35">
      <c r="A13" s="18" t="s">
        <v>5</v>
      </c>
      <c r="B13" s="19"/>
      <c r="C13" s="7"/>
      <c r="D13" s="9">
        <f>SUM(D8:D12)</f>
        <v>12</v>
      </c>
      <c r="E13" s="9">
        <f>SUM(E8:E12)</f>
        <v>13.5</v>
      </c>
      <c r="F13" s="9">
        <f>SUM(F8:F12)</f>
        <v>4</v>
      </c>
      <c r="G13" s="9">
        <f>SUM(G8:G12)</f>
        <v>4.5</v>
      </c>
      <c r="H13" s="9">
        <f>SUM(H8:H12)</f>
        <v>8</v>
      </c>
      <c r="I13" s="9">
        <f>SUM(I8:I12)</f>
        <v>9</v>
      </c>
      <c r="J13" s="9">
        <f>SUM(J8:J12)</f>
        <v>4</v>
      </c>
      <c r="K13" s="9">
        <f>SUM(K8:K12)</f>
        <v>4.5</v>
      </c>
      <c r="L13" s="9">
        <f>SUM(L8:L12)</f>
        <v>4</v>
      </c>
      <c r="M13" s="9">
        <f>SUM(M8:M12)</f>
        <v>4.5</v>
      </c>
      <c r="N13" s="9">
        <f>SUM(N8:N12)</f>
        <v>8</v>
      </c>
      <c r="O13" s="9">
        <f>SUM(O8:O12)</f>
        <v>9</v>
      </c>
      <c r="P13" s="6">
        <f t="shared" si="6"/>
        <v>24</v>
      </c>
      <c r="Q13" s="9">
        <f>SUM(Q8:Q12)</f>
        <v>16</v>
      </c>
      <c r="R13" s="9">
        <f>SUM(R8:R12)</f>
        <v>45</v>
      </c>
    </row>
    <row r="14" spans="1:24" s="17" customFormat="1" ht="30" customHeight="1" x14ac:dyDescent="0.35">
      <c r="A14" s="21" t="s">
        <v>7</v>
      </c>
      <c r="B14" s="21"/>
      <c r="C14" s="15"/>
      <c r="D14" s="22">
        <f>D13*0.25</f>
        <v>3</v>
      </c>
      <c r="E14" s="22"/>
      <c r="F14" s="22">
        <f>F13*0.1</f>
        <v>0.4</v>
      </c>
      <c r="G14" s="22"/>
      <c r="H14" s="22">
        <f>H13*0.25</f>
        <v>2</v>
      </c>
      <c r="I14" s="22"/>
      <c r="J14" s="22">
        <f>J13*0.15</f>
        <v>0.6</v>
      </c>
      <c r="K14" s="22"/>
      <c r="L14" s="22">
        <f>L13*0.25</f>
        <v>1</v>
      </c>
      <c r="M14" s="22"/>
      <c r="N14" s="22">
        <f>N13*0.375</f>
        <v>3</v>
      </c>
      <c r="O14" s="22"/>
      <c r="P14" s="16">
        <f>D14+H14+L14</f>
        <v>6</v>
      </c>
      <c r="Q14" s="16">
        <f>F14+J14+N14</f>
        <v>4</v>
      </c>
      <c r="R14" s="14">
        <f>P14+Q14</f>
        <v>10</v>
      </c>
    </row>
    <row r="15" spans="1:24" s="4" customFormat="1" ht="34.15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4" s="3" customFormat="1" ht="34.1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3" customFormat="1" ht="34.1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</sheetData>
  <mergeCells count="21">
    <mergeCell ref="A2:W2"/>
    <mergeCell ref="A3:W3"/>
    <mergeCell ref="D5:O5"/>
    <mergeCell ref="D6:G6"/>
    <mergeCell ref="H6:K6"/>
    <mergeCell ref="L6:O6"/>
    <mergeCell ref="P5:Q6"/>
    <mergeCell ref="C5:C7"/>
    <mergeCell ref="B5:B7"/>
    <mergeCell ref="A5:A7"/>
    <mergeCell ref="R5:R7"/>
    <mergeCell ref="F14:G14"/>
    <mergeCell ref="J14:K14"/>
    <mergeCell ref="H14:I14"/>
    <mergeCell ref="L14:M14"/>
    <mergeCell ref="N14:O14"/>
    <mergeCell ref="A13:B13"/>
    <mergeCell ref="B8:B9"/>
    <mergeCell ref="A14:B14"/>
    <mergeCell ref="D14:E14"/>
    <mergeCell ref="B10:B12"/>
  </mergeCells>
  <phoneticPr fontId="3" type="noConversion"/>
  <pageMargins left="0.7" right="0.7" top="0.75" bottom="0.75" header="0.3" footer="0.3"/>
  <pageSetup paperSize="9" scale="64"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B120FF-7DFA-451D-85D8-59FE71ED9A37}">
  <ds:schemaRefs>
    <ds:schemaRef ds:uri="http://purl.org/dc/dcmitype/"/>
    <ds:schemaRef ds:uri="http://www.w3.org/XML/1998/namespace"/>
    <ds:schemaRef ds:uri="aa52b841-768d-48f4-81fb-a5854feadef9"/>
    <ds:schemaRef ds:uri="http://purl.org/dc/terms/"/>
    <ds:schemaRef ds:uri="http://schemas.microsoft.com/office/2006/metadata/properties"/>
    <ds:schemaRef ds:uri="http://purl.org/dc/elements/1.1/"/>
    <ds:schemaRef ds:uri="e3efed53-b9cf-4816-a53e-9161a5d93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mức độ 7 -3</vt:lpstr>
      <vt:lpstr>'mức độ 7 -3'!Print_Area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Nguyễn Thị Trâm [GV]</cp:lastModifiedBy>
  <dcterms:created xsi:type="dcterms:W3CDTF">2020-10-09T15:09:03Z</dcterms:created>
  <dcterms:modified xsi:type="dcterms:W3CDTF">2025-02-15T11:04:08Z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