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DNN_GDTX\DANH SACH\DS_24-25\HVG\"/>
    </mc:Choice>
  </mc:AlternateContent>
  <bookViews>
    <workbookView xWindow="-120" yWindow="-120" windowWidth="29040" windowHeight="15840" activeTab="2"/>
  </bookViews>
  <sheets>
    <sheet name="THONGTIN" sheetId="2" r:id="rId1"/>
    <sheet name="SHEET1" sheetId="1" r:id="rId2"/>
    <sheet name="DS DAT GIAI" sheetId="3" r:id="rId3"/>
  </sheets>
  <definedNames>
    <definedName name="_xlnm._FilterDatabase" localSheetId="2" hidden="1">'DS DAT GIAI'!$A$8:$Q$34</definedName>
    <definedName name="_xlnm._FilterDatabase" localSheetId="1" hidden="1">SHEET1!$A$9:$Z$92</definedName>
    <definedName name="_xlnm.Print_Area" localSheetId="2">'DS DAT GIAI'!$A:$I</definedName>
    <definedName name="_xlnm.Print_Area" localSheetId="1">SHEET1!$A:$M</definedName>
    <definedName name="_xlnm.Print_Titles" localSheetId="2">'DS DAT GIAI'!$8:$8</definedName>
    <definedName name="_xlnm.Print_Titles" localSheetId="1">SHEET1!$9:$11</definedName>
  </definedNames>
  <calcPr calcId="162913"/>
</workbook>
</file>

<file path=xl/calcChain.xml><?xml version="1.0" encoding="utf-8"?>
<calcChain xmlns="http://schemas.openxmlformats.org/spreadsheetml/2006/main"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12" i="1"/>
  <c r="A36" i="3" l="1"/>
  <c r="R65" i="1"/>
  <c r="P56" i="1" l="1"/>
  <c r="P57" i="1"/>
  <c r="P58" i="1"/>
  <c r="P59" i="1"/>
  <c r="A56" i="1" l="1"/>
  <c r="A57" i="1"/>
  <c r="A58" i="1"/>
  <c r="A59" i="1"/>
  <c r="A60" i="1"/>
  <c r="A61" i="1"/>
  <c r="A62" i="1"/>
  <c r="A63" i="1"/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P43" i="1" l="1"/>
  <c r="P27" i="1" l="1"/>
  <c r="P54" i="1"/>
  <c r="P55" i="1"/>
  <c r="P60" i="1"/>
  <c r="P61" i="1"/>
  <c r="P62" i="1"/>
  <c r="P63" i="1"/>
  <c r="P15" i="1" l="1"/>
  <c r="P16" i="1"/>
  <c r="P17" i="1"/>
  <c r="P18" i="1"/>
  <c r="P19" i="1"/>
  <c r="P20" i="1"/>
  <c r="P21" i="1"/>
  <c r="P22" i="1"/>
  <c r="P23" i="1"/>
  <c r="P24" i="1"/>
  <c r="P25" i="1"/>
  <c r="P26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4" i="1"/>
  <c r="P45" i="1"/>
  <c r="P46" i="1"/>
  <c r="P47" i="1"/>
  <c r="P48" i="1"/>
  <c r="P49" i="1"/>
  <c r="P50" i="1"/>
  <c r="P51" i="1"/>
  <c r="P52" i="1"/>
  <c r="P53" i="1"/>
  <c r="P12" i="1"/>
  <c r="P13" i="1"/>
  <c r="P14" i="1"/>
  <c r="A14" i="1" l="1"/>
  <c r="A13" i="1" l="1"/>
  <c r="A12" i="1"/>
  <c r="K10" i="1"/>
  <c r="A8" i="1"/>
  <c r="A94" i="1" l="1"/>
</calcChain>
</file>

<file path=xl/sharedStrings.xml><?xml version="1.0" encoding="utf-8"?>
<sst xmlns="http://schemas.openxmlformats.org/spreadsheetml/2006/main" count="723" uniqueCount="199">
  <si>
    <t>CỘNG HÒA XÃ HỘI CHỦ NGHĨA VIỆT NAM</t>
  </si>
  <si>
    <t>Độc lập – Tự do – Hạnh phúc</t>
  </si>
  <si>
    <t>Số TT</t>
  </si>
  <si>
    <t>Ngày sinh</t>
  </si>
  <si>
    <t>XẾP LOẠI HỌC KỲ I </t>
  </si>
  <si>
    <t>Ngày</t>
  </si>
  <si>
    <t>Tháng</t>
  </si>
  <si>
    <t>Năm</t>
  </si>
  <si>
    <t>năm</t>
  </si>
  <si>
    <t>DANH SÁCH HỌC VIÊN THAM GIA THI HỌC VIÊN GIỎI LỚP 9 VÀ LỚP 12</t>
  </si>
  <si>
    <t xml:space="preserve">                Người lập bảng</t>
  </si>
  <si>
    <t>HƯỚNG DẪN</t>
  </si>
  <si>
    <t>TỐT</t>
  </si>
  <si>
    <t>KHÁ</t>
  </si>
  <si>
    <t>LƯU Ý:</t>
  </si>
  <si>
    <t>Nhập học lực chữ IN (GIỎI/KHÁ)</t>
  </si>
  <si>
    <t>Nhập hạnh kiểm chữ IN (TỐT/KHÁ)</t>
  </si>
  <si>
    <t>Nữ: đánh chéo X; Nam để trống</t>
  </si>
  <si>
    <t>Trên 18 tuổi</t>
  </si>
  <si>
    <t>Lớp
(9/ 12)</t>
  </si>
  <si>
    <t>Nữ
(đánh chéo "X"</t>
  </si>
  <si>
    <t>Ghi chú khuyết tật của học viên
( nếu có)</t>
  </si>
  <si>
    <t>Môn</t>
  </si>
  <si>
    <t>Trên 25 tuổi</t>
  </si>
  <si>
    <t>Nhập họ tên tất cả bằng chữ IN HOA, font unicode</t>
  </si>
  <si>
    <t>Có thắc mắc/khó khăn xin liên hệ Ô. PHẠM PHƯƠNG BÌNH Phòng GDTXCNĐH</t>
  </si>
  <si>
    <t>Lưu ý: Nếu có học viên khuyết tật thì phải báo về phòng GDTXCNĐH và ghi chú ở cột N</t>
  </si>
  <si>
    <t>4a. Trường/Trung tâm sẽ in thẻ dự thi, dán hình thí sinh, kiểm tra thông tin, Giám đốc ký tên và đóng dấu vào thẻ.</t>
  </si>
  <si>
    <t>Dân tộc</t>
  </si>
  <si>
    <r>
      <t xml:space="preserve">Nơi sinh
</t>
    </r>
    <r>
      <rPr>
        <b/>
        <sz val="10"/>
        <color rgb="FFFF0000"/>
        <rFont val="Times New Roman"/>
        <family val="1"/>
      </rPr>
      <t>(IN HOA)</t>
    </r>
  </si>
  <si>
    <t>2. Ghi rõ tên môn dự thi theo quy định: Toán, Vật lý, Hóa học, Sinh học, Ngữ văn, Lịch sử, Địa lý, Tiếng Anh</t>
  </si>
  <si>
    <t>4b. Thẻ dự thi phát cho thí sinh mang theo khi làm thủ tục dự thi kèm theo giấy tờ tùy thân</t>
  </si>
  <si>
    <t xml:space="preserve">1.Gửi danh sách bằng file về phòng GDTXCNĐH (1 file excel theo mẫu, 1 file pdf có ký tên đóng dấu) </t>
  </si>
  <si>
    <t>3. Đơn vị không có thí sinh thi cũng gửi file báo (để trống danh sách)</t>
  </si>
  <si>
    <t>4. Phòng GDTXCNĐH sẽ thông báo danh sách thí sinh (có SBD và phòng thi) trên trang web Sở GDĐT</t>
  </si>
  <si>
    <t>Thời gian từ ngày 10/02/2025 đến ngày 28/2/2025</t>
  </si>
  <si>
    <t>Toán</t>
  </si>
  <si>
    <t>Vật lý</t>
  </si>
  <si>
    <t>Hóa học</t>
  </si>
  <si>
    <t>Sinh học</t>
  </si>
  <si>
    <t>Ngữ văn</t>
  </si>
  <si>
    <t>Lịch sử</t>
  </si>
  <si>
    <t>Địa lý</t>
  </si>
  <si>
    <t>Tiếng Anh</t>
  </si>
  <si>
    <t>HỒ THỊ LIỄU</t>
  </si>
  <si>
    <t>x</t>
  </si>
  <si>
    <t>Kinh</t>
  </si>
  <si>
    <t>AN GIANG</t>
  </si>
  <si>
    <t>12N1</t>
  </si>
  <si>
    <t xml:space="preserve">THÀNH PHỐ HỒ CHÍ MINH </t>
  </si>
  <si>
    <t>TỪ GIA HOÀNG</t>
  </si>
  <si>
    <t>Hoa</t>
  </si>
  <si>
    <t>12N2</t>
  </si>
  <si>
    <t>ĐỖ NGUYỄN DƯƠNG QUANG</t>
  </si>
  <si>
    <t>NGUYỄN VIỆT THIÊN TÂM</t>
  </si>
  <si>
    <t>12C6</t>
  </si>
  <si>
    <t>NGUYỄN THANH BÌNH</t>
  </si>
  <si>
    <t>TRẦN THANH NGOAN</t>
  </si>
  <si>
    <t>KIÊN GIANG</t>
  </si>
  <si>
    <t>NGUYỄN BẢO TRÂN</t>
  </si>
  <si>
    <t>CÀ MAU</t>
  </si>
  <si>
    <t>TRẦN QUỐC TRUNG</t>
  </si>
  <si>
    <t>MAI ANH TUẤN</t>
  </si>
  <si>
    <t>12A</t>
  </si>
  <si>
    <t>11N1</t>
  </si>
  <si>
    <t>NGUYỄN NGỌC TUYẾT NHUNG</t>
  </si>
  <si>
    <t>11N4</t>
  </si>
  <si>
    <t>HUỲNH NHẬT HOA</t>
  </si>
  <si>
    <t>CẦN THƠ</t>
  </si>
  <si>
    <t>12T1</t>
  </si>
  <si>
    <t>TÔ TIẾN MINH</t>
  </si>
  <si>
    <t>MAI NGỌC LAN VY</t>
  </si>
  <si>
    <t>NGUYỄN NGỌC HẢI MY</t>
  </si>
  <si>
    <t>CHÂU NGUYỄN QUỲNH GIANG</t>
  </si>
  <si>
    <t>06</t>
  </si>
  <si>
    <t>LÊ NGỌC XUÂN NHI</t>
  </si>
  <si>
    <t>09</t>
  </si>
  <si>
    <t>04</t>
  </si>
  <si>
    <t>NGUYỄN HUỲNH TUYẾT NGÂN</t>
  </si>
  <si>
    <t>12N3</t>
  </si>
  <si>
    <t>HỨA MINH TÂM</t>
  </si>
  <si>
    <t>PHẠM ÁI TRÂN</t>
  </si>
  <si>
    <t>Khơ-me</t>
  </si>
  <si>
    <t>CAO NGUYỄN ANH THƯ</t>
  </si>
  <si>
    <t>Mường</t>
  </si>
  <si>
    <t>NGHỆ AN</t>
  </si>
  <si>
    <t>12N5</t>
  </si>
  <si>
    <t>NGUYỄN NGỌC THÙY ANH</t>
  </si>
  <si>
    <t>DƯƠNG LÊ NGỌC QUỲNH</t>
  </si>
  <si>
    <t>TRƯƠNG MỸ LINH</t>
  </si>
  <si>
    <t>12N4</t>
  </si>
  <si>
    <t>TRẦN VĂN TIẾN</t>
  </si>
  <si>
    <t>HÀ NGỌC THƯ</t>
  </si>
  <si>
    <t>BÌNH PHƯỚC</t>
  </si>
  <si>
    <t>NGUYỄN HOÀNG TRÍ NGUYÊN</t>
  </si>
  <si>
    <t>12C4</t>
  </si>
  <si>
    <t>NGUYỄN KIÊM</t>
  </si>
  <si>
    <t>NGUYỄN LÂM THIÊN</t>
  </si>
  <si>
    <t>PHẠM HOÀI THƯ</t>
  </si>
  <si>
    <t>NGUYỄN HUỲNH NHƯ</t>
  </si>
  <si>
    <t>ĐẶNG NGUYỄN MỸ DUNG</t>
  </si>
  <si>
    <t>12C7</t>
  </si>
  <si>
    <t>NGUYỄN NGỌC NGÂN</t>
  </si>
  <si>
    <t>TRẦN LÊ THANH THƯ</t>
  </si>
  <si>
    <t>TIỀN GIANG</t>
  </si>
  <si>
    <t>NGUYỄN NGỌC TRÂM</t>
  </si>
  <si>
    <t>NGUYỄN ÁI VY</t>
  </si>
  <si>
    <t>PHẠM NGUYỄN THIÊN LÝ</t>
  </si>
  <si>
    <t>12T2</t>
  </si>
  <si>
    <t>TRẦN NGUYỄN ANH THƯ</t>
  </si>
  <si>
    <r>
      <t xml:space="preserve">HỌ VÀ TÊN
</t>
    </r>
    <r>
      <rPr>
        <b/>
        <sz val="10"/>
        <color indexed="10"/>
        <rFont val="Times New Roman"/>
        <family val="1"/>
      </rPr>
      <t>(IN HOA, font UNICODE)</t>
    </r>
  </si>
  <si>
    <r>
      <t xml:space="preserve">Học lực
</t>
    </r>
    <r>
      <rPr>
        <b/>
        <sz val="10"/>
        <color indexed="10"/>
        <rFont val="Times New Roman"/>
        <family val="1"/>
      </rPr>
      <t>(IN HOA)</t>
    </r>
  </si>
  <si>
    <r>
      <t xml:space="preserve">Hạnh kiểm
</t>
    </r>
    <r>
      <rPr>
        <b/>
        <sz val="10"/>
        <color indexed="10"/>
        <rFont val="Times New Roman"/>
        <family val="1"/>
      </rPr>
      <t>(IN HOA)</t>
    </r>
  </si>
  <si>
    <t>TRUNG TÂM: GDNN - GDTX QUẬN 4</t>
  </si>
  <si>
    <t>Ngô Thị Bạch Vân</t>
  </si>
  <si>
    <t xml:space="preserve">                                                    KT. GIÁM ĐỐC</t>
  </si>
  <si>
    <t xml:space="preserve">                                                   PHÓ GIÁM ĐỐC</t>
  </si>
  <si>
    <t xml:space="preserve">                                                   Triệu Quang Thanh</t>
  </si>
  <si>
    <t>NGUYỄN THỊ HUỲNH TRÂM</t>
  </si>
  <si>
    <t>12C5</t>
  </si>
  <si>
    <t>BẾN TRE</t>
  </si>
  <si>
    <t>DƯƠNG NGUYỄN PHÚC THỊNH</t>
  </si>
  <si>
    <t>LÊ NGUYÊN QUỲNH NHƯ</t>
  </si>
  <si>
    <t>VÕ ĐỨC THỊNH</t>
  </si>
  <si>
    <t>NGUYỄN THÙY LINH</t>
  </si>
  <si>
    <t>Lê</t>
  </si>
  <si>
    <t>Linh</t>
  </si>
  <si>
    <t>Đạt</t>
  </si>
  <si>
    <t>Nhã</t>
  </si>
  <si>
    <t>Mỹ</t>
  </si>
  <si>
    <t>Trang</t>
  </si>
  <si>
    <t>Liễu</t>
  </si>
  <si>
    <t>Thủy</t>
  </si>
  <si>
    <t>Thúy</t>
  </si>
  <si>
    <t>Trang anh</t>
  </si>
  <si>
    <t>NGUYỄN NGỌC THANH AN</t>
  </si>
  <si>
    <t>PHAN LÂM HUỆ MẪN</t>
  </si>
  <si>
    <t>LÊ PHAN KIỀU TRINH</t>
  </si>
  <si>
    <t>PHẠM TƯỜNG VY</t>
  </si>
  <si>
    <t>PHẠM NGUYỄN TƯỜNG VY</t>
  </si>
  <si>
    <t>12C8</t>
  </si>
  <si>
    <t>Huy</t>
  </si>
  <si>
    <t>LÊ THỊ TRÂM ANH</t>
  </si>
  <si>
    <t>Hiền</t>
  </si>
  <si>
    <t>Ngọc văn</t>
  </si>
  <si>
    <t>Ngọc toán</t>
  </si>
  <si>
    <t>PHAN DUY KHANG</t>
  </si>
  <si>
    <t>12C2</t>
  </si>
  <si>
    <t>Phúc</t>
  </si>
  <si>
    <t>PHẠM ĐĂNG KHOA</t>
  </si>
  <si>
    <t>NGUYỄN THÀNH NHÂN</t>
  </si>
  <si>
    <t>HUỲNH PHAN TRUNG TÍNH</t>
  </si>
  <si>
    <t>12C3</t>
  </si>
  <si>
    <t>Thành phố Hồ Chí Minh, ngày 24 tháng 02 năm 2025</t>
  </si>
  <si>
    <t>Ba</t>
  </si>
  <si>
    <t>Nhì</t>
  </si>
  <si>
    <t>ỦY BAN NHÂN DÂN QUẬN 4</t>
  </si>
  <si>
    <t>TRUNG TÂM GIÁO DỤC NGHỀ NGHIỆP -</t>
  </si>
  <si>
    <t>GIÁO DỤC THƯỜNG XUYÊN</t>
  </si>
  <si>
    <t>10/11/2006</t>
  </si>
  <si>
    <t>23/12/2006</t>
  </si>
  <si>
    <t>17/12/2007</t>
  </si>
  <si>
    <t>13/11/2007</t>
  </si>
  <si>
    <t>06/11/2007</t>
  </si>
  <si>
    <t>09/04/2007</t>
  </si>
  <si>
    <t>16/11/2006</t>
  </si>
  <si>
    <t>21/12/2007</t>
  </si>
  <si>
    <t>04/07/2007</t>
  </si>
  <si>
    <t>09/11/2004</t>
  </si>
  <si>
    <t>05/01/2007</t>
  </si>
  <si>
    <t>01/07/2006</t>
  </si>
  <si>
    <t>04/02/2006</t>
  </si>
  <si>
    <t>07/11/2006</t>
  </si>
  <si>
    <t>HỌ VÀ TÊN</t>
  </si>
  <si>
    <t>Nguyễn Thị Hồng Lê</t>
  </si>
  <si>
    <t>Nguyễn Trần Mỹ Linh</t>
  </si>
  <si>
    <t>Mai Phước Đạt</t>
  </si>
  <si>
    <t>Lê Thị Ái Nhã</t>
  </si>
  <si>
    <t>Lê Thị Hoàng Mỹ</t>
  </si>
  <si>
    <t>Trần Ngọc Đoan Trang</t>
  </si>
  <si>
    <t>Trần Thị Diệu Liễu</t>
  </si>
  <si>
    <t>Trần Thị Hiền</t>
  </si>
  <si>
    <t>Lâm Thị Thúy</t>
  </si>
  <si>
    <t>Đoàn Thị Ngọc Phúc</t>
  </si>
  <si>
    <t>Trần Thị Huyền Trang</t>
  </si>
  <si>
    <t>DANH SÁCH
Học viên đạt giải học viên giỏi Giáo dục thường xuyên cấp Thành phố Năm học 2024 – 2025
Khóa ngày 12/3/2025</t>
  </si>
  <si>
    <t>SỐ TT</t>
  </si>
  <si>
    <t>LỚP</t>
  </si>
  <si>
    <t>MÔN</t>
  </si>
  <si>
    <t>NƠI SINH</t>
  </si>
  <si>
    <t>GIÁO VIÊN GIẢNG DẠY</t>
  </si>
  <si>
    <t>NỮ "x"</t>
  </si>
  <si>
    <t>NGÀY SINH</t>
  </si>
  <si>
    <t>ĐẠT GIẢI</t>
  </si>
  <si>
    <t>Quận 4, ngày 20 tháng 3 năm 2025</t>
  </si>
  <si>
    <t>Người lập bảng</t>
  </si>
  <si>
    <t xml:space="preserve"> KT. GIÁM ĐỐC</t>
  </si>
  <si>
    <t>PHÓ GIÁM ĐỐC</t>
  </si>
  <si>
    <t xml:space="preserve"> Triệu Quang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</si>
</sst>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8"/>
      <name val="Arial"/>
      <family val="2"/>
      <charset val="163"/>
    </font>
    <font>
      <sz val="10"/>
      <name val="Arial"/>
      <family val="2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sz val="20"/>
      <name val="Arial"/>
      <family val="2"/>
      <charset val="163"/>
    </font>
    <font>
      <b/>
      <sz val="16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0"/>
      <color rgb="FFFF0000"/>
      <name val="Times New Roman"/>
      <family val="1"/>
    </font>
    <font>
      <sz val="14"/>
      <color rgb="FFFF0000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3">
    <xf numFmtId="0" fontId="0" fillId="0" borderId="0" xfId="0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6" fillId="0" borderId="1" xfId="0" applyFont="1" applyBorder="1" applyAlignment="1">
      <alignment vertical="center" shrinkToFit="1"/>
    </xf>
    <xf numFmtId="0" fontId="2" fillId="0" borderId="0" xfId="0" applyFont="1"/>
    <xf numFmtId="14" fontId="16" fillId="0" borderId="0" xfId="0" applyNumberFormat="1" applyFont="1" applyAlignment="1" applyProtection="1">
      <alignment horizontal="left"/>
      <protection hidden="1"/>
    </xf>
    <xf numFmtId="0" fontId="18" fillId="0" borderId="0" xfId="0" applyFont="1"/>
    <xf numFmtId="0" fontId="1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>
      <alignment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6" fillId="2" borderId="1" xfId="0" quotePrefix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0" xfId="0" applyNumberFormat="1" applyFont="1" applyFill="1" applyBorder="1" applyAlignment="1">
      <alignment vertical="center" shrinkToFit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top" textRotation="180"/>
    </xf>
    <xf numFmtId="0" fontId="19" fillId="0" borderId="1" xfId="0" applyFont="1" applyBorder="1" applyAlignment="1">
      <alignment horizontal="center" vertical="center" wrapText="1"/>
    </xf>
    <xf numFmtId="11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1" fontId="8" fillId="0" borderId="2" xfId="0" applyNumberFormat="1" applyFont="1" applyBorder="1" applyAlignment="1">
      <alignment horizontal="center" vertical="center" wrapText="1"/>
    </xf>
    <xf numFmtId="11" fontId="8" fillId="0" borderId="3" xfId="0" applyNumberFormat="1" applyFont="1" applyBorder="1" applyAlignment="1">
      <alignment horizontal="center" vertical="center" wrapText="1"/>
    </xf>
    <xf numFmtId="11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8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11" fontId="19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shrinkToFit="1"/>
    </xf>
    <xf numFmtId="0" fontId="21" fillId="2" borderId="1" xfId="0" applyNumberFormat="1" applyFont="1" applyFill="1" applyBorder="1" applyAlignment="1">
      <alignment vertical="center" shrinkToFit="1"/>
    </xf>
    <xf numFmtId="0" fontId="21" fillId="2" borderId="1" xfId="0" applyFont="1" applyFill="1" applyBorder="1" applyAlignment="1">
      <alignment horizontal="left" vertical="center" shrinkToFit="1"/>
    </xf>
    <xf numFmtId="0" fontId="21" fillId="2" borderId="1" xfId="0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2" borderId="2" xfId="0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shrinkToFit="1"/>
    </xf>
    <xf numFmtId="0" fontId="21" fillId="2" borderId="3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3">
    <cellStyle name="Normal" xfId="0" builtinId="0"/>
    <cellStyle name="Normal 2 2" xfId="1"/>
    <cellStyle name="Normal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86590</xdr:colOff>
      <xdr:row>3</xdr:row>
      <xdr:rowOff>77933</xdr:rowOff>
    </xdr:from>
    <xdr:to>
      <xdr:col>3</xdr:col>
      <xdr:colOff>1039090</xdr:colOff>
      <xdr:row>3</xdr:row>
      <xdr:rowOff>77933</xdr:rowOff>
    </xdr:to>
    <xdr:cxnSp macro="">
      <xdr:nvCxnSpPr>
        <xdr:cNvPr id="3" name="Straight Connector 2"/>
        <xdr:cNvCxnSpPr/>
      </xdr:nvCxnSpPr>
      <xdr:spPr>
        <a:xfrm>
          <a:off x="1645226" y="675410"/>
          <a:ext cx="952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1186295</xdr:colOff>
      <xdr:row>2</xdr:row>
      <xdr:rowOff>43296</xdr:rowOff>
    </xdr:from>
    <xdr:to>
      <xdr:col>8</xdr:col>
      <xdr:colOff>701387</xdr:colOff>
      <xdr:row>2</xdr:row>
      <xdr:rowOff>43296</xdr:rowOff>
    </xdr:to>
    <xdr:cxnSp macro="">
      <xdr:nvCxnSpPr>
        <xdr:cNvPr id="5" name="Straight Connector 4"/>
        <xdr:cNvCxnSpPr/>
      </xdr:nvCxnSpPr>
      <xdr:spPr>
        <a:xfrm>
          <a:off x="6425045" y="450273"/>
          <a:ext cx="201756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130" zoomScaleNormal="130" workbookViewId="0">
      <selection activeCell="P6" sqref="P6"/>
    </sheetView>
  </sheetViews>
  <sheetFormatPr defaultRowHeight="12.75" x14ac:dyDescent="0.2"/>
  <cols>
    <col min="1" max="1" width="7.140625" customWidth="1"/>
    <col min="2" max="2" width="19.42578125" customWidth="1"/>
    <col min="4" max="4" width="16" bestFit="1" customWidth="1"/>
  </cols>
  <sheetData>
    <row r="1" spans="1:4" ht="18" customHeight="1" x14ac:dyDescent="0.35">
      <c r="A1" s="52" t="s">
        <v>11</v>
      </c>
      <c r="B1" s="4" t="s">
        <v>32</v>
      </c>
      <c r="C1" s="1"/>
      <c r="D1" s="1"/>
    </row>
    <row r="2" spans="1:4" ht="18" customHeight="1" x14ac:dyDescent="0.35">
      <c r="A2" s="52"/>
      <c r="B2" s="9" t="s">
        <v>35</v>
      </c>
      <c r="C2" s="1"/>
      <c r="D2" s="1"/>
    </row>
    <row r="3" spans="1:4" ht="18" customHeight="1" x14ac:dyDescent="0.35">
      <c r="A3" s="52"/>
      <c r="B3" s="6" t="s">
        <v>26</v>
      </c>
      <c r="C3" s="1"/>
      <c r="D3" s="1"/>
    </row>
    <row r="4" spans="1:4" s="8" customFormat="1" ht="18" customHeight="1" x14ac:dyDescent="0.35">
      <c r="A4" s="52"/>
      <c r="B4" s="11" t="s">
        <v>30</v>
      </c>
      <c r="C4" s="1"/>
      <c r="D4" s="1"/>
    </row>
    <row r="5" spans="1:4" s="8" customFormat="1" ht="18" customHeight="1" x14ac:dyDescent="0.35">
      <c r="A5" s="52"/>
      <c r="B5" s="11" t="s">
        <v>33</v>
      </c>
      <c r="C5" s="1"/>
      <c r="D5" s="1"/>
    </row>
    <row r="6" spans="1:4" ht="18" customHeight="1" x14ac:dyDescent="0.35">
      <c r="A6" s="52"/>
      <c r="B6" s="10" t="s">
        <v>34</v>
      </c>
      <c r="C6" s="1"/>
      <c r="D6" s="1"/>
    </row>
    <row r="7" spans="1:4" ht="18" customHeight="1" x14ac:dyDescent="0.4">
      <c r="A7" s="52"/>
      <c r="B7" s="4" t="s">
        <v>27</v>
      </c>
      <c r="C7" s="3"/>
      <c r="D7" s="1"/>
    </row>
    <row r="8" spans="1:4" ht="18" customHeight="1" x14ac:dyDescent="0.4">
      <c r="A8" s="52"/>
      <c r="B8" s="4" t="s">
        <v>31</v>
      </c>
      <c r="C8" s="3"/>
      <c r="D8" s="1"/>
    </row>
    <row r="9" spans="1:4" ht="25.5" x14ac:dyDescent="0.35">
      <c r="A9" s="2" t="s">
        <v>14</v>
      </c>
      <c r="C9" s="1"/>
      <c r="D9" s="1"/>
    </row>
    <row r="10" spans="1:4" ht="25.5" x14ac:dyDescent="0.35">
      <c r="B10" s="5" t="s">
        <v>24</v>
      </c>
      <c r="C10" s="1"/>
      <c r="D10" s="1"/>
    </row>
    <row r="11" spans="1:4" ht="25.5" x14ac:dyDescent="0.35">
      <c r="B11" s="5" t="s">
        <v>17</v>
      </c>
      <c r="C11" s="1"/>
      <c r="D11" s="1"/>
    </row>
    <row r="12" spans="1:4" ht="25.5" x14ac:dyDescent="0.35">
      <c r="B12" s="5" t="s">
        <v>15</v>
      </c>
      <c r="C12" s="1"/>
      <c r="D12" s="1"/>
    </row>
    <row r="13" spans="1:4" ht="25.5" x14ac:dyDescent="0.35">
      <c r="B13" s="5" t="s">
        <v>16</v>
      </c>
      <c r="C13" s="1"/>
      <c r="D13" s="1"/>
    </row>
    <row r="14" spans="1:4" ht="18.75" x14ac:dyDescent="0.3">
      <c r="B14" s="5" t="s">
        <v>25</v>
      </c>
    </row>
  </sheetData>
  <sheetProtection formatCells="0" formatColumns="0" formatRows="0"/>
  <protectedRanges>
    <protectedRange sqref="B2" name="Range1"/>
  </protectedRanges>
  <mergeCells count="1">
    <mergeCell ref="A1:A8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0" zoomScaleNormal="110" workbookViewId="0">
      <selection sqref="A1:XFD1048576"/>
    </sheetView>
  </sheetViews>
  <sheetFormatPr defaultColWidth="9.140625" defaultRowHeight="15.75" x14ac:dyDescent="0.2"/>
  <cols>
    <col min="1" max="1" width="4.5703125" style="22" customWidth="1"/>
    <col min="2" max="2" width="33.28515625" style="23" customWidth="1"/>
    <col min="3" max="3" width="10.42578125" style="22" customWidth="1"/>
    <col min="4" max="4" width="6" style="22" customWidth="1"/>
    <col min="5" max="6" width="6.42578125" style="22" customWidth="1"/>
    <col min="7" max="7" width="6.5703125" style="22" customWidth="1"/>
    <col min="8" max="8" width="5.5703125" style="22" customWidth="1"/>
    <col min="9" max="9" width="6" style="22" customWidth="1"/>
    <col min="10" max="10" width="28.85546875" style="22" customWidth="1"/>
    <col min="11" max="11" width="8.7109375" style="22" customWidth="1"/>
    <col min="12" max="12" width="12" style="23" customWidth="1"/>
    <col min="13" max="13" width="10.42578125" style="23" customWidth="1"/>
    <col min="14" max="14" width="10.85546875" style="16" customWidth="1"/>
    <col min="15" max="15" width="12.42578125" style="23" customWidth="1"/>
    <col min="16" max="16" width="6.28515625" style="22" customWidth="1"/>
    <col min="17" max="17" width="12.85546875" style="24" customWidth="1"/>
    <col min="18" max="18" width="9.140625" style="45"/>
    <col min="19" max="20" width="9.140625" style="23"/>
    <col min="21" max="21" width="19.140625" style="23" bestFit="1" customWidth="1"/>
    <col min="22" max="16384" width="9.140625" style="23"/>
  </cols>
  <sheetData>
    <row r="1" spans="1:18" ht="16.5" customHeight="1" x14ac:dyDescent="0.2">
      <c r="A1" s="69" t="s">
        <v>113</v>
      </c>
      <c r="B1" s="69"/>
      <c r="C1" s="69"/>
      <c r="D1" s="69"/>
      <c r="G1" s="72" t="s">
        <v>0</v>
      </c>
      <c r="H1" s="72"/>
      <c r="I1" s="72"/>
      <c r="J1" s="72"/>
      <c r="K1" s="72"/>
      <c r="L1" s="72"/>
      <c r="O1" s="11" t="s">
        <v>36</v>
      </c>
      <c r="P1" s="18" t="s">
        <v>12</v>
      </c>
      <c r="Q1" s="18" t="s">
        <v>12</v>
      </c>
    </row>
    <row r="2" spans="1:18" ht="15.75" customHeight="1" x14ac:dyDescent="0.2">
      <c r="A2" s="55"/>
      <c r="B2" s="55"/>
      <c r="C2" s="55"/>
      <c r="D2" s="55"/>
      <c r="G2" s="73" t="s">
        <v>1</v>
      </c>
      <c r="H2" s="73"/>
      <c r="I2" s="73"/>
      <c r="J2" s="73"/>
      <c r="K2" s="73"/>
      <c r="L2" s="73"/>
      <c r="O2" s="11" t="s">
        <v>37</v>
      </c>
      <c r="P2" s="18" t="s">
        <v>13</v>
      </c>
      <c r="Q2" s="18" t="s">
        <v>13</v>
      </c>
    </row>
    <row r="3" spans="1:18" ht="15" customHeight="1" x14ac:dyDescent="0.2">
      <c r="A3" s="70"/>
      <c r="B3" s="70"/>
      <c r="C3" s="70"/>
      <c r="D3" s="70"/>
      <c r="O3" s="11" t="s">
        <v>38</v>
      </c>
      <c r="Q3" s="12" t="s">
        <v>18</v>
      </c>
    </row>
    <row r="4" spans="1:18" ht="19.5" customHeight="1" x14ac:dyDescent="0.2">
      <c r="G4" s="71" t="s">
        <v>153</v>
      </c>
      <c r="H4" s="71"/>
      <c r="I4" s="71"/>
      <c r="J4" s="71"/>
      <c r="K4" s="71"/>
      <c r="L4" s="71"/>
      <c r="O4" s="11" t="s">
        <v>39</v>
      </c>
      <c r="Q4" s="12" t="s">
        <v>23</v>
      </c>
    </row>
    <row r="5" spans="1:18" ht="18.75" hidden="1" x14ac:dyDescent="0.2">
      <c r="O5" s="11" t="s">
        <v>40</v>
      </c>
    </row>
    <row r="6" spans="1:18" ht="9.75" customHeight="1" x14ac:dyDescent="0.2">
      <c r="O6" s="11" t="s">
        <v>41</v>
      </c>
    </row>
    <row r="7" spans="1:18" ht="22.5" customHeight="1" x14ac:dyDescent="0.2">
      <c r="A7" s="68" t="s">
        <v>9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21"/>
      <c r="O7" s="11" t="s">
        <v>42</v>
      </c>
      <c r="Q7" s="12">
        <v>9</v>
      </c>
    </row>
    <row r="8" spans="1:18" ht="25.5" customHeight="1" x14ac:dyDescent="0.2">
      <c r="A8" s="56" t="str">
        <f ca="1">"CẤP THÀNH PHỐ NĂM HỌC "&amp;(YEAR(NOW())-1)&amp;"-"&amp;YEAR(NOW())</f>
        <v>CẤP THÀNH PHỐ NĂM HỌC 2024-2025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21"/>
      <c r="O8" s="11" t="s">
        <v>43</v>
      </c>
      <c r="Q8" s="12">
        <v>11</v>
      </c>
    </row>
    <row r="9" spans="1:18" ht="27.75" customHeight="1" x14ac:dyDescent="0.2">
      <c r="A9" s="54" t="s">
        <v>2</v>
      </c>
      <c r="B9" s="54" t="s">
        <v>110</v>
      </c>
      <c r="C9" s="54" t="s">
        <v>22</v>
      </c>
      <c r="D9" s="54" t="s">
        <v>19</v>
      </c>
      <c r="E9" s="57" t="s">
        <v>3</v>
      </c>
      <c r="F9" s="59"/>
      <c r="G9" s="58"/>
      <c r="H9" s="54" t="s">
        <v>20</v>
      </c>
      <c r="I9" s="65" t="s">
        <v>28</v>
      </c>
      <c r="J9" s="60" t="s">
        <v>29</v>
      </c>
      <c r="K9" s="63" t="s">
        <v>4</v>
      </c>
      <c r="L9" s="64"/>
      <c r="M9" s="53" t="s">
        <v>21</v>
      </c>
      <c r="Q9" s="12">
        <v>12</v>
      </c>
    </row>
    <row r="10" spans="1:18" ht="15.75" customHeight="1" x14ac:dyDescent="0.2">
      <c r="A10" s="54"/>
      <c r="B10" s="54"/>
      <c r="C10" s="54"/>
      <c r="D10" s="54"/>
      <c r="E10" s="54" t="s">
        <v>5</v>
      </c>
      <c r="F10" s="54" t="s">
        <v>6</v>
      </c>
      <c r="G10" s="54" t="s">
        <v>8</v>
      </c>
      <c r="H10" s="54"/>
      <c r="I10" s="66"/>
      <c r="J10" s="61"/>
      <c r="K10" s="57" t="str">
        <f ca="1">"NĂM HỌC "&amp;(YEAR(NOW())-1)&amp;"-"&amp;YEAR(NOW())</f>
        <v>NĂM HỌC 2024-2025</v>
      </c>
      <c r="L10" s="58"/>
      <c r="M10" s="53"/>
    </row>
    <row r="11" spans="1:18" ht="44.25" customHeight="1" x14ac:dyDescent="0.2">
      <c r="A11" s="54"/>
      <c r="B11" s="54"/>
      <c r="C11" s="54"/>
      <c r="D11" s="54"/>
      <c r="E11" s="54" t="s">
        <v>5</v>
      </c>
      <c r="F11" s="54" t="s">
        <v>6</v>
      </c>
      <c r="G11" s="54" t="s">
        <v>7</v>
      </c>
      <c r="H11" s="54"/>
      <c r="I11" s="67"/>
      <c r="J11" s="62"/>
      <c r="K11" s="15" t="s">
        <v>111</v>
      </c>
      <c r="L11" s="15" t="s">
        <v>112</v>
      </c>
      <c r="M11" s="53"/>
    </row>
    <row r="12" spans="1:18" ht="21.6" customHeight="1" x14ac:dyDescent="0.2">
      <c r="A12" s="33">
        <f>IF(B12="","",COUNTA($B$12:B12))</f>
        <v>1</v>
      </c>
      <c r="B12" s="34" t="s">
        <v>96</v>
      </c>
      <c r="C12" s="19" t="s">
        <v>36</v>
      </c>
      <c r="D12" s="19">
        <v>12</v>
      </c>
      <c r="E12" s="19">
        <v>10</v>
      </c>
      <c r="F12" s="19">
        <v>11</v>
      </c>
      <c r="G12" s="19">
        <v>2006</v>
      </c>
      <c r="H12" s="19"/>
      <c r="I12" s="35" t="s">
        <v>46</v>
      </c>
      <c r="J12" s="35" t="s">
        <v>49</v>
      </c>
      <c r="K12" s="19" t="s">
        <v>13</v>
      </c>
      <c r="L12" s="19" t="s">
        <v>12</v>
      </c>
      <c r="M12" s="36"/>
      <c r="N12" s="74" t="str">
        <f>E12&amp;"/"&amp;F12&amp;"/"&amp;G12</f>
        <v>10/11/2006</v>
      </c>
      <c r="O12" s="18" t="s">
        <v>48</v>
      </c>
      <c r="P12" s="22">
        <f t="shared" ref="P12:P44" si="0">2024-G12</f>
        <v>18</v>
      </c>
      <c r="Q12" s="24" t="s">
        <v>125</v>
      </c>
      <c r="R12" s="45" t="s">
        <v>154</v>
      </c>
    </row>
    <row r="13" spans="1:18" ht="21.6" customHeight="1" x14ac:dyDescent="0.2">
      <c r="A13" s="33">
        <f>IF(B13="","",COUNTA($B$12:B13))</f>
        <v>2</v>
      </c>
      <c r="B13" s="34" t="s">
        <v>97</v>
      </c>
      <c r="C13" s="19" t="s">
        <v>36</v>
      </c>
      <c r="D13" s="19">
        <v>12</v>
      </c>
      <c r="E13" s="19">
        <v>22</v>
      </c>
      <c r="F13" s="19">
        <v>8</v>
      </c>
      <c r="G13" s="19">
        <v>2004</v>
      </c>
      <c r="H13" s="19"/>
      <c r="I13" s="19" t="s">
        <v>46</v>
      </c>
      <c r="J13" s="19" t="s">
        <v>49</v>
      </c>
      <c r="K13" s="19" t="s">
        <v>13</v>
      </c>
      <c r="L13" s="19" t="s">
        <v>18</v>
      </c>
      <c r="M13" s="37"/>
      <c r="N13" s="47" t="str">
        <f t="shared" ref="N13:N63" si="1">E13&amp;"/"&amp;F13&amp;"/"&amp;G13</f>
        <v>22/8/2004</v>
      </c>
      <c r="O13" s="17" t="s">
        <v>63</v>
      </c>
      <c r="P13" s="22">
        <f t="shared" si="0"/>
        <v>20</v>
      </c>
      <c r="Q13" s="24" t="s">
        <v>125</v>
      </c>
      <c r="R13" s="45" t="s">
        <v>155</v>
      </c>
    </row>
    <row r="14" spans="1:18" ht="21.6" hidden="1" customHeight="1" x14ac:dyDescent="0.2">
      <c r="A14" s="33">
        <f>IF(B14="","",COUNTA($B$12:B14))</f>
        <v>3</v>
      </c>
      <c r="B14" s="34" t="s">
        <v>124</v>
      </c>
      <c r="C14" s="19" t="s">
        <v>36</v>
      </c>
      <c r="D14" s="19">
        <v>12</v>
      </c>
      <c r="E14" s="19">
        <v>10</v>
      </c>
      <c r="F14" s="19">
        <v>5</v>
      </c>
      <c r="G14" s="19">
        <v>1999</v>
      </c>
      <c r="H14" s="35" t="s">
        <v>45</v>
      </c>
      <c r="I14" s="35" t="s">
        <v>46</v>
      </c>
      <c r="J14" s="35" t="s">
        <v>49</v>
      </c>
      <c r="K14" s="19" t="s">
        <v>12</v>
      </c>
      <c r="L14" s="19" t="s">
        <v>18</v>
      </c>
      <c r="M14" s="37"/>
      <c r="N14" s="47" t="str">
        <f t="shared" si="1"/>
        <v>10/5/1999</v>
      </c>
      <c r="O14" s="17" t="s">
        <v>48</v>
      </c>
      <c r="P14" s="22">
        <f t="shared" si="0"/>
        <v>25</v>
      </c>
      <c r="Q14" s="24" t="s">
        <v>125</v>
      </c>
    </row>
    <row r="15" spans="1:18" ht="21.6" hidden="1" customHeight="1" x14ac:dyDescent="0.2">
      <c r="A15" s="33">
        <f>IF(B15="","",COUNTA($B$12:B15))</f>
        <v>4</v>
      </c>
      <c r="B15" s="38" t="s">
        <v>72</v>
      </c>
      <c r="C15" s="19" t="s">
        <v>36</v>
      </c>
      <c r="D15" s="19">
        <v>12</v>
      </c>
      <c r="E15" s="35">
        <v>30</v>
      </c>
      <c r="F15" s="35">
        <v>6</v>
      </c>
      <c r="G15" s="35">
        <v>2006</v>
      </c>
      <c r="H15" s="35" t="s">
        <v>45</v>
      </c>
      <c r="I15" s="35" t="s">
        <v>46</v>
      </c>
      <c r="J15" s="35" t="s">
        <v>49</v>
      </c>
      <c r="K15" s="19" t="s">
        <v>12</v>
      </c>
      <c r="L15" s="19" t="s">
        <v>12</v>
      </c>
      <c r="M15" s="39"/>
      <c r="N15" s="47" t="str">
        <f t="shared" si="1"/>
        <v>30/6/2006</v>
      </c>
      <c r="O15" s="13" t="s">
        <v>69</v>
      </c>
      <c r="P15" s="22">
        <f t="shared" si="0"/>
        <v>18</v>
      </c>
      <c r="Q15" s="24" t="s">
        <v>145</v>
      </c>
    </row>
    <row r="16" spans="1:18" ht="21.6" customHeight="1" x14ac:dyDescent="0.2">
      <c r="A16" s="33">
        <f>IF(B16="","",COUNTA($B$12:B16))</f>
        <v>5</v>
      </c>
      <c r="B16" s="40" t="s">
        <v>54</v>
      </c>
      <c r="C16" s="19" t="s">
        <v>37</v>
      </c>
      <c r="D16" s="19">
        <v>12</v>
      </c>
      <c r="E16" s="19">
        <v>4</v>
      </c>
      <c r="F16" s="19">
        <v>7</v>
      </c>
      <c r="G16" s="19">
        <v>2007</v>
      </c>
      <c r="H16" s="19"/>
      <c r="I16" s="19" t="s">
        <v>46</v>
      </c>
      <c r="J16" s="19" t="s">
        <v>49</v>
      </c>
      <c r="K16" s="19" t="s">
        <v>12</v>
      </c>
      <c r="L16" s="19" t="s">
        <v>12</v>
      </c>
      <c r="M16" s="36"/>
      <c r="N16" s="47" t="str">
        <f t="shared" si="1"/>
        <v>4/7/2007</v>
      </c>
      <c r="O16" s="18" t="s">
        <v>55</v>
      </c>
      <c r="P16" s="22">
        <f t="shared" si="0"/>
        <v>17</v>
      </c>
      <c r="Q16" s="24" t="s">
        <v>126</v>
      </c>
      <c r="R16" s="45" t="s">
        <v>155</v>
      </c>
    </row>
    <row r="17" spans="1:18" ht="21.6" customHeight="1" x14ac:dyDescent="0.2">
      <c r="A17" s="33">
        <f>IF(B17="","",COUNTA($B$12:B17))</f>
        <v>6</v>
      </c>
      <c r="B17" s="34" t="s">
        <v>67</v>
      </c>
      <c r="C17" s="19" t="s">
        <v>38</v>
      </c>
      <c r="D17" s="19">
        <v>12</v>
      </c>
      <c r="E17" s="35">
        <v>9</v>
      </c>
      <c r="F17" s="35">
        <v>11</v>
      </c>
      <c r="G17" s="35">
        <v>2004</v>
      </c>
      <c r="H17" s="35"/>
      <c r="I17" s="35" t="s">
        <v>46</v>
      </c>
      <c r="J17" s="35" t="s">
        <v>68</v>
      </c>
      <c r="K17" s="19" t="s">
        <v>12</v>
      </c>
      <c r="L17" s="19" t="s">
        <v>18</v>
      </c>
      <c r="M17" s="39"/>
      <c r="N17" s="47" t="str">
        <f t="shared" si="1"/>
        <v>9/11/2004</v>
      </c>
      <c r="O17" s="13" t="s">
        <v>69</v>
      </c>
      <c r="P17" s="22">
        <f t="shared" si="0"/>
        <v>20</v>
      </c>
      <c r="Q17" s="24" t="s">
        <v>127</v>
      </c>
      <c r="R17" s="45" t="s">
        <v>155</v>
      </c>
    </row>
    <row r="18" spans="1:18" ht="21.6" customHeight="1" x14ac:dyDescent="0.2">
      <c r="A18" s="33">
        <f>IF(B18="","",COUNTA($B$12:B18))</f>
        <v>7</v>
      </c>
      <c r="B18" s="34" t="s">
        <v>70</v>
      </c>
      <c r="C18" s="19" t="s">
        <v>38</v>
      </c>
      <c r="D18" s="19">
        <v>12</v>
      </c>
      <c r="E18" s="35">
        <v>23</v>
      </c>
      <c r="F18" s="35">
        <v>12</v>
      </c>
      <c r="G18" s="35">
        <v>2006</v>
      </c>
      <c r="H18" s="35"/>
      <c r="I18" s="35" t="s">
        <v>51</v>
      </c>
      <c r="J18" s="35" t="s">
        <v>58</v>
      </c>
      <c r="K18" s="19" t="s">
        <v>12</v>
      </c>
      <c r="L18" s="19" t="s">
        <v>12</v>
      </c>
      <c r="M18" s="39"/>
      <c r="N18" s="47" t="str">
        <f t="shared" si="1"/>
        <v>23/12/2006</v>
      </c>
      <c r="O18" s="13" t="s">
        <v>69</v>
      </c>
      <c r="P18" s="22">
        <f t="shared" si="0"/>
        <v>18</v>
      </c>
      <c r="Q18" s="24" t="s">
        <v>127</v>
      </c>
      <c r="R18" s="45" t="s">
        <v>155</v>
      </c>
    </row>
    <row r="19" spans="1:18" ht="21.6" hidden="1" customHeight="1" x14ac:dyDescent="0.2">
      <c r="A19" s="33">
        <f>IF(B19="","",COUNTA($B$12:B19))</f>
        <v>8</v>
      </c>
      <c r="B19" s="34" t="s">
        <v>71</v>
      </c>
      <c r="C19" s="19" t="s">
        <v>38</v>
      </c>
      <c r="D19" s="19">
        <v>12</v>
      </c>
      <c r="E19" s="35">
        <v>3</v>
      </c>
      <c r="F19" s="35">
        <v>10</v>
      </c>
      <c r="G19" s="35">
        <v>2006</v>
      </c>
      <c r="H19" s="35" t="s">
        <v>45</v>
      </c>
      <c r="I19" s="35" t="s">
        <v>46</v>
      </c>
      <c r="J19" s="35" t="s">
        <v>49</v>
      </c>
      <c r="K19" s="19" t="s">
        <v>12</v>
      </c>
      <c r="L19" s="19" t="s">
        <v>12</v>
      </c>
      <c r="M19" s="39"/>
      <c r="N19" s="47" t="str">
        <f t="shared" si="1"/>
        <v>3/10/2006</v>
      </c>
      <c r="O19" s="13" t="s">
        <v>69</v>
      </c>
      <c r="P19" s="22">
        <f t="shared" si="0"/>
        <v>18</v>
      </c>
      <c r="Q19" s="24" t="s">
        <v>127</v>
      </c>
    </row>
    <row r="20" spans="1:18" ht="21.6" customHeight="1" x14ac:dyDescent="0.2">
      <c r="A20" s="44">
        <f>IF(B20="","",COUNTA($B$12:B20))</f>
        <v>9</v>
      </c>
      <c r="B20" s="34" t="s">
        <v>44</v>
      </c>
      <c r="C20" s="19" t="s">
        <v>38</v>
      </c>
      <c r="D20" s="19">
        <v>12</v>
      </c>
      <c r="E20" s="19">
        <v>13</v>
      </c>
      <c r="F20" s="19">
        <v>9</v>
      </c>
      <c r="G20" s="19">
        <v>2006</v>
      </c>
      <c r="H20" s="19" t="s">
        <v>45</v>
      </c>
      <c r="I20" s="19" t="s">
        <v>46</v>
      </c>
      <c r="J20" s="19" t="s">
        <v>47</v>
      </c>
      <c r="K20" s="19" t="s">
        <v>12</v>
      </c>
      <c r="L20" s="19" t="s">
        <v>18</v>
      </c>
      <c r="M20" s="36"/>
      <c r="N20" s="47" t="str">
        <f t="shared" si="1"/>
        <v>13/9/2006</v>
      </c>
      <c r="O20" s="18" t="s">
        <v>48</v>
      </c>
      <c r="P20" s="22">
        <f t="shared" si="0"/>
        <v>18</v>
      </c>
      <c r="Q20" s="24" t="s">
        <v>128</v>
      </c>
      <c r="R20" s="45" t="s">
        <v>154</v>
      </c>
    </row>
    <row r="21" spans="1:18" ht="21.6" customHeight="1" x14ac:dyDescent="0.2">
      <c r="A21" s="33">
        <f>IF(B21="","",COUNTA($B$12:B21))</f>
        <v>10</v>
      </c>
      <c r="B21" s="34" t="s">
        <v>50</v>
      </c>
      <c r="C21" s="19" t="s">
        <v>38</v>
      </c>
      <c r="D21" s="19">
        <v>12</v>
      </c>
      <c r="E21" s="19">
        <v>5</v>
      </c>
      <c r="F21" s="19">
        <v>1</v>
      </c>
      <c r="G21" s="19">
        <v>2007</v>
      </c>
      <c r="H21" s="19"/>
      <c r="I21" s="19" t="s">
        <v>51</v>
      </c>
      <c r="J21" s="19" t="s">
        <v>49</v>
      </c>
      <c r="K21" s="19" t="s">
        <v>13</v>
      </c>
      <c r="L21" s="19" t="s">
        <v>12</v>
      </c>
      <c r="M21" s="36"/>
      <c r="N21" s="47" t="str">
        <f t="shared" si="1"/>
        <v>5/1/2007</v>
      </c>
      <c r="O21" s="18" t="s">
        <v>52</v>
      </c>
      <c r="P21" s="22">
        <f t="shared" si="0"/>
        <v>17</v>
      </c>
      <c r="Q21" s="24" t="s">
        <v>128</v>
      </c>
      <c r="R21" s="45" t="s">
        <v>154</v>
      </c>
    </row>
    <row r="22" spans="1:18" ht="21.6" customHeight="1" x14ac:dyDescent="0.2">
      <c r="A22" s="33">
        <f>IF(B22="","",COUNTA($B$12:B22))</f>
        <v>11</v>
      </c>
      <c r="B22" s="34" t="s">
        <v>53</v>
      </c>
      <c r="C22" s="19" t="s">
        <v>38</v>
      </c>
      <c r="D22" s="19">
        <v>12</v>
      </c>
      <c r="E22" s="19">
        <v>17</v>
      </c>
      <c r="F22" s="19">
        <v>12</v>
      </c>
      <c r="G22" s="19">
        <v>2007</v>
      </c>
      <c r="H22" s="19"/>
      <c r="I22" s="19" t="s">
        <v>46</v>
      </c>
      <c r="J22" s="19" t="s">
        <v>49</v>
      </c>
      <c r="K22" s="19" t="s">
        <v>12</v>
      </c>
      <c r="L22" s="19" t="s">
        <v>12</v>
      </c>
      <c r="M22" s="36"/>
      <c r="N22" s="47" t="str">
        <f t="shared" si="1"/>
        <v>17/12/2007</v>
      </c>
      <c r="O22" s="18" t="s">
        <v>52</v>
      </c>
      <c r="P22" s="22">
        <f t="shared" si="0"/>
        <v>17</v>
      </c>
      <c r="Q22" s="24" t="s">
        <v>128</v>
      </c>
      <c r="R22" s="45" t="s">
        <v>155</v>
      </c>
    </row>
    <row r="23" spans="1:18" ht="21.6" hidden="1" customHeight="1" x14ac:dyDescent="0.2">
      <c r="A23" s="33">
        <f>IF(B23="","",COUNTA($B$12:B23))</f>
        <v>12</v>
      </c>
      <c r="B23" s="38" t="s">
        <v>56</v>
      </c>
      <c r="C23" s="19" t="s">
        <v>39</v>
      </c>
      <c r="D23" s="19">
        <v>12</v>
      </c>
      <c r="E23" s="35">
        <v>2</v>
      </c>
      <c r="F23" s="35">
        <v>2</v>
      </c>
      <c r="G23" s="35">
        <v>2004</v>
      </c>
      <c r="H23" s="35"/>
      <c r="I23" s="35" t="s">
        <v>46</v>
      </c>
      <c r="J23" s="35" t="s">
        <v>49</v>
      </c>
      <c r="K23" s="19" t="s">
        <v>12</v>
      </c>
      <c r="L23" s="19" t="s">
        <v>18</v>
      </c>
      <c r="M23" s="39"/>
      <c r="N23" s="47" t="str">
        <f t="shared" si="1"/>
        <v>2/2/2004</v>
      </c>
      <c r="O23" s="13" t="s">
        <v>52</v>
      </c>
      <c r="P23" s="22">
        <f t="shared" si="0"/>
        <v>20</v>
      </c>
      <c r="Q23" s="24" t="s">
        <v>129</v>
      </c>
    </row>
    <row r="24" spans="1:18" ht="21.6" hidden="1" customHeight="1" x14ac:dyDescent="0.2">
      <c r="A24" s="33">
        <f>IF(B24="","",COUNTA($B$12:B24))</f>
        <v>13</v>
      </c>
      <c r="B24" s="38" t="s">
        <v>57</v>
      </c>
      <c r="C24" s="19" t="s">
        <v>39</v>
      </c>
      <c r="D24" s="19">
        <v>12</v>
      </c>
      <c r="E24" s="35">
        <v>3</v>
      </c>
      <c r="F24" s="35">
        <v>1</v>
      </c>
      <c r="G24" s="35">
        <v>2003</v>
      </c>
      <c r="H24" s="35"/>
      <c r="I24" s="35" t="s">
        <v>46</v>
      </c>
      <c r="J24" s="35" t="s">
        <v>58</v>
      </c>
      <c r="K24" s="19" t="s">
        <v>12</v>
      </c>
      <c r="L24" s="19" t="s">
        <v>18</v>
      </c>
      <c r="M24" s="39"/>
      <c r="N24" s="47" t="str">
        <f t="shared" si="1"/>
        <v>3/1/2003</v>
      </c>
      <c r="O24" s="13" t="s">
        <v>52</v>
      </c>
      <c r="P24" s="22">
        <f t="shared" si="0"/>
        <v>21</v>
      </c>
      <c r="Q24" s="24" t="s">
        <v>129</v>
      </c>
    </row>
    <row r="25" spans="1:18" ht="21.6" customHeight="1" x14ac:dyDescent="0.2">
      <c r="A25" s="33">
        <f>IF(B25="","",COUNTA($B$12:B25))</f>
        <v>14</v>
      </c>
      <c r="B25" s="38" t="s">
        <v>59</v>
      </c>
      <c r="C25" s="19" t="s">
        <v>39</v>
      </c>
      <c r="D25" s="19">
        <v>12</v>
      </c>
      <c r="E25" s="35">
        <v>29</v>
      </c>
      <c r="F25" s="35">
        <v>5</v>
      </c>
      <c r="G25" s="35">
        <v>2007</v>
      </c>
      <c r="H25" s="35" t="s">
        <v>45</v>
      </c>
      <c r="I25" s="35" t="s">
        <v>46</v>
      </c>
      <c r="J25" s="35" t="s">
        <v>60</v>
      </c>
      <c r="K25" s="19" t="s">
        <v>13</v>
      </c>
      <c r="L25" s="19" t="s">
        <v>12</v>
      </c>
      <c r="M25" s="39"/>
      <c r="N25" s="47" t="str">
        <f t="shared" si="1"/>
        <v>29/5/2007</v>
      </c>
      <c r="O25" s="13" t="s">
        <v>52</v>
      </c>
      <c r="P25" s="22">
        <f t="shared" si="0"/>
        <v>17</v>
      </c>
      <c r="Q25" s="24" t="s">
        <v>129</v>
      </c>
      <c r="R25" s="45" t="s">
        <v>155</v>
      </c>
    </row>
    <row r="26" spans="1:18" ht="21.6" customHeight="1" x14ac:dyDescent="0.2">
      <c r="A26" s="33">
        <f>IF(B26="","",COUNTA($B$12:B26))</f>
        <v>15</v>
      </c>
      <c r="B26" s="38" t="s">
        <v>61</v>
      </c>
      <c r="C26" s="19" t="s">
        <v>39</v>
      </c>
      <c r="D26" s="19">
        <v>12</v>
      </c>
      <c r="E26" s="35">
        <v>26</v>
      </c>
      <c r="F26" s="35">
        <v>4</v>
      </c>
      <c r="G26" s="35">
        <v>2007</v>
      </c>
      <c r="H26" s="35"/>
      <c r="I26" s="35" t="s">
        <v>46</v>
      </c>
      <c r="J26" s="35" t="s">
        <v>49</v>
      </c>
      <c r="K26" s="19" t="s">
        <v>12</v>
      </c>
      <c r="L26" s="19" t="s">
        <v>12</v>
      </c>
      <c r="M26" s="39"/>
      <c r="N26" s="47" t="str">
        <f t="shared" si="1"/>
        <v>26/4/2007</v>
      </c>
      <c r="O26" s="13" t="s">
        <v>52</v>
      </c>
      <c r="P26" s="22">
        <f t="shared" si="0"/>
        <v>17</v>
      </c>
      <c r="Q26" s="24" t="s">
        <v>129</v>
      </c>
      <c r="R26" s="45" t="s">
        <v>154</v>
      </c>
    </row>
    <row r="27" spans="1:18" ht="21.6" hidden="1" customHeight="1" x14ac:dyDescent="0.2">
      <c r="A27" s="33">
        <f>IF(B27="","",COUNTA($B$12:B27))</f>
        <v>16</v>
      </c>
      <c r="B27" s="38" t="s">
        <v>139</v>
      </c>
      <c r="C27" s="19" t="s">
        <v>39</v>
      </c>
      <c r="D27" s="19">
        <v>12</v>
      </c>
      <c r="E27" s="35">
        <v>15</v>
      </c>
      <c r="F27" s="35">
        <v>10</v>
      </c>
      <c r="G27" s="35">
        <v>2007</v>
      </c>
      <c r="H27" s="35" t="s">
        <v>45</v>
      </c>
      <c r="I27" s="35" t="s">
        <v>46</v>
      </c>
      <c r="J27" s="35" t="s">
        <v>104</v>
      </c>
      <c r="K27" s="19" t="s">
        <v>13</v>
      </c>
      <c r="L27" s="19" t="s">
        <v>12</v>
      </c>
      <c r="M27" s="39"/>
      <c r="N27" s="47" t="str">
        <f t="shared" si="1"/>
        <v>15/10/2007</v>
      </c>
      <c r="O27" s="13" t="s">
        <v>140</v>
      </c>
      <c r="P27" s="22">
        <f t="shared" si="0"/>
        <v>17</v>
      </c>
      <c r="Q27" s="24" t="s">
        <v>141</v>
      </c>
    </row>
    <row r="28" spans="1:18" ht="21.6" customHeight="1" x14ac:dyDescent="0.25">
      <c r="A28" s="33">
        <f>IF(B28="","",COUNTA($B$12:B28))</f>
        <v>17</v>
      </c>
      <c r="B28" s="34" t="s">
        <v>78</v>
      </c>
      <c r="C28" s="19" t="s">
        <v>40</v>
      </c>
      <c r="D28" s="19">
        <v>12</v>
      </c>
      <c r="E28" s="19">
        <v>13</v>
      </c>
      <c r="F28" s="19">
        <v>11</v>
      </c>
      <c r="G28" s="19">
        <v>2007</v>
      </c>
      <c r="H28" s="19" t="s">
        <v>45</v>
      </c>
      <c r="I28" s="19" t="s">
        <v>46</v>
      </c>
      <c r="J28" s="35" t="s">
        <v>49</v>
      </c>
      <c r="K28" s="19" t="s">
        <v>12</v>
      </c>
      <c r="L28" s="19" t="s">
        <v>12</v>
      </c>
      <c r="M28" s="36"/>
      <c r="N28" s="47" t="str">
        <f t="shared" si="1"/>
        <v>13/11/2007</v>
      </c>
      <c r="O28" s="18" t="s">
        <v>79</v>
      </c>
      <c r="P28" s="22">
        <f t="shared" si="0"/>
        <v>17</v>
      </c>
      <c r="Q28" s="24" t="s">
        <v>130</v>
      </c>
      <c r="R28" s="51" t="s">
        <v>155</v>
      </c>
    </row>
    <row r="29" spans="1:18" ht="21.6" customHeight="1" x14ac:dyDescent="0.25">
      <c r="A29" s="33">
        <f>IF(B29="","",COUNTA($B$12:B29))</f>
        <v>18</v>
      </c>
      <c r="B29" s="34" t="s">
        <v>80</v>
      </c>
      <c r="C29" s="19" t="s">
        <v>40</v>
      </c>
      <c r="D29" s="19">
        <v>12</v>
      </c>
      <c r="E29" s="19">
        <v>28</v>
      </c>
      <c r="F29" s="19">
        <v>5</v>
      </c>
      <c r="G29" s="19">
        <v>2005</v>
      </c>
      <c r="H29" s="19"/>
      <c r="I29" s="19" t="s">
        <v>46</v>
      </c>
      <c r="J29" s="35" t="s">
        <v>49</v>
      </c>
      <c r="K29" s="19" t="s">
        <v>12</v>
      </c>
      <c r="L29" s="19" t="s">
        <v>18</v>
      </c>
      <c r="M29" s="36"/>
      <c r="N29" s="47" t="str">
        <f t="shared" si="1"/>
        <v>28/5/2005</v>
      </c>
      <c r="O29" s="18" t="s">
        <v>90</v>
      </c>
      <c r="P29" s="22">
        <f t="shared" si="0"/>
        <v>19</v>
      </c>
      <c r="Q29" s="24" t="s">
        <v>130</v>
      </c>
      <c r="R29" s="51" t="s">
        <v>155</v>
      </c>
    </row>
    <row r="30" spans="1:18" ht="21.6" hidden="1" customHeight="1" x14ac:dyDescent="0.2">
      <c r="A30" s="33">
        <f>IF(B30="","",COUNTA($B$12:B30))</f>
        <v>19</v>
      </c>
      <c r="B30" s="34" t="s">
        <v>81</v>
      </c>
      <c r="C30" s="19" t="s">
        <v>40</v>
      </c>
      <c r="D30" s="19">
        <v>12</v>
      </c>
      <c r="E30" s="19">
        <v>28</v>
      </c>
      <c r="F30" s="19">
        <v>11</v>
      </c>
      <c r="G30" s="19">
        <v>2006</v>
      </c>
      <c r="H30" s="19" t="s">
        <v>45</v>
      </c>
      <c r="I30" s="20" t="s">
        <v>82</v>
      </c>
      <c r="J30" s="35" t="s">
        <v>60</v>
      </c>
      <c r="K30" s="19" t="s">
        <v>13</v>
      </c>
      <c r="L30" s="19" t="s">
        <v>12</v>
      </c>
      <c r="M30" s="36"/>
      <c r="N30" s="47" t="str">
        <f t="shared" si="1"/>
        <v>28/11/2006</v>
      </c>
      <c r="O30" s="26" t="s">
        <v>48</v>
      </c>
      <c r="P30" s="22">
        <f t="shared" si="0"/>
        <v>18</v>
      </c>
      <c r="Q30" s="24" t="s">
        <v>144</v>
      </c>
    </row>
    <row r="31" spans="1:18" ht="21.6" customHeight="1" x14ac:dyDescent="0.25">
      <c r="A31" s="33">
        <f>IF(B31="","",COUNTA($B$12:B31))</f>
        <v>20</v>
      </c>
      <c r="B31" s="34" t="s">
        <v>73</v>
      </c>
      <c r="C31" s="19" t="s">
        <v>40</v>
      </c>
      <c r="D31" s="19">
        <v>12</v>
      </c>
      <c r="E31" s="41" t="s">
        <v>74</v>
      </c>
      <c r="F31" s="35">
        <v>11</v>
      </c>
      <c r="G31" s="35">
        <v>2007</v>
      </c>
      <c r="H31" s="19" t="s">
        <v>45</v>
      </c>
      <c r="I31" s="35" t="s">
        <v>46</v>
      </c>
      <c r="J31" s="35" t="s">
        <v>49</v>
      </c>
      <c r="K31" s="19" t="s">
        <v>12</v>
      </c>
      <c r="L31" s="19" t="s">
        <v>12</v>
      </c>
      <c r="M31" s="39"/>
      <c r="N31" s="47" t="str">
        <f t="shared" si="1"/>
        <v>06/11/2007</v>
      </c>
      <c r="O31" s="14" t="s">
        <v>55</v>
      </c>
      <c r="P31" s="22">
        <f t="shared" si="0"/>
        <v>17</v>
      </c>
      <c r="Q31" s="24" t="s">
        <v>131</v>
      </c>
      <c r="R31" s="51" t="s">
        <v>155</v>
      </c>
    </row>
    <row r="32" spans="1:18" ht="21.6" customHeight="1" x14ac:dyDescent="0.2">
      <c r="A32" s="33">
        <f>IF(B32="","",COUNTA($B$12:B32))</f>
        <v>21</v>
      </c>
      <c r="B32" s="34" t="s">
        <v>75</v>
      </c>
      <c r="C32" s="19" t="s">
        <v>40</v>
      </c>
      <c r="D32" s="19">
        <v>12</v>
      </c>
      <c r="E32" s="41" t="s">
        <v>76</v>
      </c>
      <c r="F32" s="41" t="s">
        <v>77</v>
      </c>
      <c r="G32" s="35">
        <v>2007</v>
      </c>
      <c r="H32" s="19" t="s">
        <v>45</v>
      </c>
      <c r="I32" s="35" t="s">
        <v>46</v>
      </c>
      <c r="J32" s="35" t="s">
        <v>49</v>
      </c>
      <c r="K32" s="19" t="s">
        <v>13</v>
      </c>
      <c r="L32" s="19" t="s">
        <v>12</v>
      </c>
      <c r="M32" s="39"/>
      <c r="N32" s="47" t="str">
        <f t="shared" si="1"/>
        <v>09/04/2007</v>
      </c>
      <c r="O32" s="14" t="s">
        <v>55</v>
      </c>
      <c r="P32" s="22">
        <f t="shared" si="0"/>
        <v>17</v>
      </c>
      <c r="Q32" s="24" t="s">
        <v>131</v>
      </c>
      <c r="R32" s="45" t="s">
        <v>154</v>
      </c>
    </row>
    <row r="33" spans="1:26" ht="21.6" customHeight="1" x14ac:dyDescent="0.2">
      <c r="A33" s="33">
        <f>IF(B33="","",COUNTA($B$12:B33))</f>
        <v>22</v>
      </c>
      <c r="B33" s="34" t="s">
        <v>99</v>
      </c>
      <c r="C33" s="19" t="s">
        <v>40</v>
      </c>
      <c r="D33" s="19">
        <v>12</v>
      </c>
      <c r="E33" s="19">
        <v>21</v>
      </c>
      <c r="F33" s="19">
        <v>7</v>
      </c>
      <c r="G33" s="19">
        <v>2007</v>
      </c>
      <c r="H33" s="19" t="s">
        <v>45</v>
      </c>
      <c r="I33" s="35" t="s">
        <v>46</v>
      </c>
      <c r="J33" s="35" t="s">
        <v>49</v>
      </c>
      <c r="K33" s="19" t="s">
        <v>12</v>
      </c>
      <c r="L33" s="19" t="s">
        <v>12</v>
      </c>
      <c r="M33" s="39"/>
      <c r="N33" s="47" t="str">
        <f t="shared" si="1"/>
        <v>21/7/2007</v>
      </c>
      <c r="O33" s="14" t="s">
        <v>55</v>
      </c>
      <c r="P33" s="22">
        <f t="shared" si="0"/>
        <v>17</v>
      </c>
      <c r="Q33" s="24" t="s">
        <v>131</v>
      </c>
      <c r="R33" s="45" t="s">
        <v>154</v>
      </c>
    </row>
    <row r="34" spans="1:26" ht="21.6" customHeight="1" x14ac:dyDescent="0.25">
      <c r="A34" s="33">
        <f>IF(B34="","",COUNTA($B$12:B34))</f>
        <v>23</v>
      </c>
      <c r="B34" s="34" t="s">
        <v>98</v>
      </c>
      <c r="C34" s="19" t="s">
        <v>40</v>
      </c>
      <c r="D34" s="19">
        <v>12</v>
      </c>
      <c r="E34" s="19">
        <v>22</v>
      </c>
      <c r="F34" s="19">
        <v>3</v>
      </c>
      <c r="G34" s="19">
        <v>2007</v>
      </c>
      <c r="H34" s="19" t="s">
        <v>45</v>
      </c>
      <c r="I34" s="35" t="s">
        <v>46</v>
      </c>
      <c r="J34" s="35" t="s">
        <v>49</v>
      </c>
      <c r="K34" s="19" t="s">
        <v>12</v>
      </c>
      <c r="L34" s="19" t="s">
        <v>12</v>
      </c>
      <c r="M34" s="39"/>
      <c r="N34" s="47" t="str">
        <f t="shared" si="1"/>
        <v>22/3/2007</v>
      </c>
      <c r="O34" s="14" t="s">
        <v>55</v>
      </c>
      <c r="P34" s="22">
        <f t="shared" si="0"/>
        <v>17</v>
      </c>
      <c r="Q34" s="24" t="s">
        <v>131</v>
      </c>
      <c r="R34" s="51" t="s">
        <v>155</v>
      </c>
    </row>
    <row r="35" spans="1:26" ht="21.6" customHeight="1" x14ac:dyDescent="0.25">
      <c r="A35" s="33">
        <f>IF(B35="","",COUNTA($B$12:B35))</f>
        <v>24</v>
      </c>
      <c r="B35" s="34" t="s">
        <v>100</v>
      </c>
      <c r="C35" s="19" t="s">
        <v>40</v>
      </c>
      <c r="D35" s="19">
        <v>12</v>
      </c>
      <c r="E35" s="19">
        <v>12</v>
      </c>
      <c r="F35" s="19">
        <v>4</v>
      </c>
      <c r="G35" s="19">
        <v>2005</v>
      </c>
      <c r="H35" s="19" t="s">
        <v>45</v>
      </c>
      <c r="I35" s="35" t="s">
        <v>46</v>
      </c>
      <c r="J35" s="35" t="s">
        <v>49</v>
      </c>
      <c r="K35" s="19" t="s">
        <v>12</v>
      </c>
      <c r="L35" s="19" t="s">
        <v>18</v>
      </c>
      <c r="M35" s="39"/>
      <c r="N35" s="47" t="str">
        <f t="shared" si="1"/>
        <v>12/4/2005</v>
      </c>
      <c r="O35" s="14" t="s">
        <v>101</v>
      </c>
      <c r="P35" s="22">
        <f t="shared" si="0"/>
        <v>19</v>
      </c>
      <c r="Q35" s="24" t="s">
        <v>131</v>
      </c>
      <c r="R35" s="51" t="s">
        <v>155</v>
      </c>
    </row>
    <row r="36" spans="1:26" ht="21.6" customHeight="1" x14ac:dyDescent="0.25">
      <c r="A36" s="33">
        <f>IF(B36="","",COUNTA($B$12:B36))</f>
        <v>25</v>
      </c>
      <c r="B36" s="34" t="s">
        <v>102</v>
      </c>
      <c r="C36" s="19" t="s">
        <v>40</v>
      </c>
      <c r="D36" s="19">
        <v>12</v>
      </c>
      <c r="E36" s="19">
        <v>19</v>
      </c>
      <c r="F36" s="19">
        <v>3</v>
      </c>
      <c r="G36" s="19">
        <v>1998</v>
      </c>
      <c r="H36" s="19" t="s">
        <v>45</v>
      </c>
      <c r="I36" s="35" t="s">
        <v>46</v>
      </c>
      <c r="J36" s="35" t="s">
        <v>49</v>
      </c>
      <c r="K36" s="19" t="s">
        <v>12</v>
      </c>
      <c r="L36" s="19" t="s">
        <v>23</v>
      </c>
      <c r="M36" s="39"/>
      <c r="N36" s="47" t="str">
        <f t="shared" si="1"/>
        <v>19/3/1998</v>
      </c>
      <c r="O36" s="14" t="s">
        <v>101</v>
      </c>
      <c r="P36" s="22">
        <f t="shared" si="0"/>
        <v>26</v>
      </c>
      <c r="Q36" s="24" t="s">
        <v>131</v>
      </c>
      <c r="R36" s="51" t="s">
        <v>155</v>
      </c>
    </row>
    <row r="37" spans="1:26" ht="21.6" customHeight="1" x14ac:dyDescent="0.25">
      <c r="A37" s="33">
        <f>IF(B37="","",COUNTA($B$12:B37))</f>
        <v>26</v>
      </c>
      <c r="B37" s="34" t="s">
        <v>103</v>
      </c>
      <c r="C37" s="19" t="s">
        <v>40</v>
      </c>
      <c r="D37" s="19">
        <v>12</v>
      </c>
      <c r="E37" s="19">
        <v>16</v>
      </c>
      <c r="F37" s="19">
        <v>11</v>
      </c>
      <c r="G37" s="19">
        <v>2006</v>
      </c>
      <c r="H37" s="19" t="s">
        <v>45</v>
      </c>
      <c r="I37" s="35" t="s">
        <v>46</v>
      </c>
      <c r="J37" s="35" t="s">
        <v>104</v>
      </c>
      <c r="K37" s="19" t="s">
        <v>13</v>
      </c>
      <c r="L37" s="19" t="s">
        <v>12</v>
      </c>
      <c r="M37" s="39"/>
      <c r="N37" s="47" t="str">
        <f t="shared" si="1"/>
        <v>16/11/2006</v>
      </c>
      <c r="O37" s="14" t="s">
        <v>101</v>
      </c>
      <c r="P37" s="22">
        <f t="shared" si="0"/>
        <v>18</v>
      </c>
      <c r="Q37" s="24" t="s">
        <v>131</v>
      </c>
      <c r="R37" s="51" t="s">
        <v>155</v>
      </c>
    </row>
    <row r="38" spans="1:26" ht="21.6" hidden="1" customHeight="1" x14ac:dyDescent="0.2">
      <c r="A38" s="33">
        <f>IF(B38="","",COUNTA($B$12:B38))</f>
        <v>27</v>
      </c>
      <c r="B38" s="34" t="s">
        <v>105</v>
      </c>
      <c r="C38" s="19" t="s">
        <v>40</v>
      </c>
      <c r="D38" s="19">
        <v>12</v>
      </c>
      <c r="E38" s="19">
        <v>1</v>
      </c>
      <c r="F38" s="19">
        <v>12</v>
      </c>
      <c r="G38" s="19">
        <v>2007</v>
      </c>
      <c r="H38" s="19" t="s">
        <v>45</v>
      </c>
      <c r="I38" s="35" t="s">
        <v>46</v>
      </c>
      <c r="J38" s="35" t="s">
        <v>49</v>
      </c>
      <c r="K38" s="19" t="s">
        <v>13</v>
      </c>
      <c r="L38" s="19" t="s">
        <v>12</v>
      </c>
      <c r="M38" s="39"/>
      <c r="N38" s="47" t="str">
        <f t="shared" si="1"/>
        <v>1/12/2007</v>
      </c>
      <c r="O38" s="14" t="s">
        <v>101</v>
      </c>
      <c r="P38" s="22">
        <f t="shared" si="0"/>
        <v>17</v>
      </c>
      <c r="Q38" s="24" t="s">
        <v>131</v>
      </c>
    </row>
    <row r="39" spans="1:26" s="22" customFormat="1" ht="21.6" hidden="1" customHeight="1" x14ac:dyDescent="0.2">
      <c r="A39" s="33">
        <f>IF(B39="","",COUNTA($B$12:B39))</f>
        <v>28</v>
      </c>
      <c r="B39" s="42" t="s">
        <v>106</v>
      </c>
      <c r="C39" s="19" t="s">
        <v>40</v>
      </c>
      <c r="D39" s="19">
        <v>12</v>
      </c>
      <c r="E39" s="19">
        <v>19</v>
      </c>
      <c r="F39" s="19">
        <v>5</v>
      </c>
      <c r="G39" s="19">
        <v>2007</v>
      </c>
      <c r="H39" s="19" t="s">
        <v>45</v>
      </c>
      <c r="I39" s="35" t="s">
        <v>46</v>
      </c>
      <c r="J39" s="35" t="s">
        <v>49</v>
      </c>
      <c r="K39" s="19" t="s">
        <v>13</v>
      </c>
      <c r="L39" s="19" t="s">
        <v>12</v>
      </c>
      <c r="M39" s="39"/>
      <c r="N39" s="47" t="str">
        <f t="shared" si="1"/>
        <v>19/5/2007</v>
      </c>
      <c r="O39" s="14" t="s">
        <v>101</v>
      </c>
      <c r="P39" s="22">
        <f t="shared" si="0"/>
        <v>17</v>
      </c>
      <c r="Q39" s="24" t="s">
        <v>131</v>
      </c>
      <c r="R39" s="45"/>
    </row>
    <row r="40" spans="1:26" s="22" customFormat="1" ht="21.6" hidden="1" customHeight="1" x14ac:dyDescent="0.2">
      <c r="A40" s="33">
        <f>IF(B40="","",COUNTA($B$12:B40))</f>
        <v>29</v>
      </c>
      <c r="B40" s="42" t="s">
        <v>107</v>
      </c>
      <c r="C40" s="19" t="s">
        <v>40</v>
      </c>
      <c r="D40" s="19">
        <v>12</v>
      </c>
      <c r="E40" s="19">
        <v>24</v>
      </c>
      <c r="F40" s="19">
        <v>7</v>
      </c>
      <c r="G40" s="19">
        <v>2005</v>
      </c>
      <c r="H40" s="19" t="s">
        <v>45</v>
      </c>
      <c r="I40" s="35" t="s">
        <v>46</v>
      </c>
      <c r="J40" s="35" t="s">
        <v>49</v>
      </c>
      <c r="K40" s="19" t="s">
        <v>12</v>
      </c>
      <c r="L40" s="19" t="s">
        <v>18</v>
      </c>
      <c r="M40" s="39"/>
      <c r="N40" s="47" t="str">
        <f t="shared" si="1"/>
        <v>24/7/2005</v>
      </c>
      <c r="O40" s="14" t="s">
        <v>108</v>
      </c>
      <c r="P40" s="22">
        <f t="shared" si="0"/>
        <v>19</v>
      </c>
      <c r="Q40" s="24" t="s">
        <v>131</v>
      </c>
      <c r="R40" s="45"/>
    </row>
    <row r="41" spans="1:26" ht="21.6" hidden="1" customHeight="1" x14ac:dyDescent="0.2">
      <c r="A41" s="33">
        <f>IF(B41="","",COUNTA($B$12:B41))</f>
        <v>30</v>
      </c>
      <c r="B41" s="42" t="s">
        <v>109</v>
      </c>
      <c r="C41" s="19" t="s">
        <v>40</v>
      </c>
      <c r="D41" s="19">
        <v>12</v>
      </c>
      <c r="E41" s="19">
        <v>13</v>
      </c>
      <c r="F41" s="19">
        <v>10</v>
      </c>
      <c r="G41" s="19">
        <v>2005</v>
      </c>
      <c r="H41" s="19" t="s">
        <v>45</v>
      </c>
      <c r="I41" s="35" t="s">
        <v>46</v>
      </c>
      <c r="J41" s="35" t="s">
        <v>49</v>
      </c>
      <c r="K41" s="19" t="s">
        <v>13</v>
      </c>
      <c r="L41" s="19" t="s">
        <v>18</v>
      </c>
      <c r="M41" s="39"/>
      <c r="N41" s="47" t="str">
        <f t="shared" si="1"/>
        <v>13/10/2005</v>
      </c>
      <c r="O41" s="14" t="s">
        <v>108</v>
      </c>
      <c r="P41" s="22">
        <f t="shared" si="0"/>
        <v>19</v>
      </c>
      <c r="Q41" s="24" t="s">
        <v>131</v>
      </c>
      <c r="Y41" s="27"/>
      <c r="Z41" s="27"/>
    </row>
    <row r="42" spans="1:26" ht="21.6" hidden="1" customHeight="1" x14ac:dyDescent="0.2">
      <c r="A42" s="33">
        <f>IF(B42="","",COUNTA($B$12:B42))</f>
        <v>31</v>
      </c>
      <c r="B42" s="42" t="s">
        <v>118</v>
      </c>
      <c r="C42" s="19" t="s">
        <v>40</v>
      </c>
      <c r="D42" s="19">
        <v>12</v>
      </c>
      <c r="E42" s="19">
        <v>24</v>
      </c>
      <c r="F42" s="19">
        <v>3</v>
      </c>
      <c r="G42" s="19">
        <v>2007</v>
      </c>
      <c r="H42" s="19" t="s">
        <v>45</v>
      </c>
      <c r="I42" s="35" t="s">
        <v>46</v>
      </c>
      <c r="J42" s="35" t="s">
        <v>120</v>
      </c>
      <c r="K42" s="19" t="s">
        <v>12</v>
      </c>
      <c r="L42" s="19" t="s">
        <v>12</v>
      </c>
      <c r="M42" s="39"/>
      <c r="N42" s="47" t="str">
        <f t="shared" si="1"/>
        <v>24/3/2007</v>
      </c>
      <c r="O42" s="14" t="s">
        <v>119</v>
      </c>
      <c r="P42" s="22">
        <f t="shared" si="0"/>
        <v>17</v>
      </c>
      <c r="Q42" s="24" t="s">
        <v>131</v>
      </c>
    </row>
    <row r="43" spans="1:26" ht="21.6" customHeight="1" x14ac:dyDescent="0.25">
      <c r="A43" s="33">
        <f>IF(B43="","",COUNTA($B$12:B43))</f>
        <v>32</v>
      </c>
      <c r="B43" s="42" t="s">
        <v>142</v>
      </c>
      <c r="C43" s="19" t="s">
        <v>40</v>
      </c>
      <c r="D43" s="19">
        <v>12</v>
      </c>
      <c r="E43" s="19">
        <v>28</v>
      </c>
      <c r="F43" s="19">
        <v>4</v>
      </c>
      <c r="G43" s="19">
        <v>2005</v>
      </c>
      <c r="H43" s="19" t="s">
        <v>45</v>
      </c>
      <c r="I43" s="35" t="s">
        <v>46</v>
      </c>
      <c r="J43" s="35" t="s">
        <v>49</v>
      </c>
      <c r="K43" s="19" t="s">
        <v>12</v>
      </c>
      <c r="L43" s="19" t="s">
        <v>18</v>
      </c>
      <c r="M43" s="39"/>
      <c r="N43" s="47" t="str">
        <f t="shared" si="1"/>
        <v>28/4/2005</v>
      </c>
      <c r="O43" s="14" t="s">
        <v>69</v>
      </c>
      <c r="P43" s="22">
        <f t="shared" si="0"/>
        <v>19</v>
      </c>
      <c r="Q43" s="24" t="s">
        <v>131</v>
      </c>
      <c r="R43" s="51" t="s">
        <v>155</v>
      </c>
    </row>
    <row r="44" spans="1:26" ht="21.6" hidden="1" customHeight="1" x14ac:dyDescent="0.2">
      <c r="A44" s="33">
        <f>IF(B44="","",COUNTA($B$12:B44))</f>
        <v>33</v>
      </c>
      <c r="B44" s="42" t="s">
        <v>83</v>
      </c>
      <c r="C44" s="19" t="s">
        <v>41</v>
      </c>
      <c r="D44" s="19">
        <v>12</v>
      </c>
      <c r="E44" s="19">
        <v>12</v>
      </c>
      <c r="F44" s="19">
        <v>1</v>
      </c>
      <c r="G44" s="19">
        <v>2007</v>
      </c>
      <c r="H44" s="19" t="s">
        <v>45</v>
      </c>
      <c r="I44" s="19" t="s">
        <v>84</v>
      </c>
      <c r="J44" s="19" t="s">
        <v>85</v>
      </c>
      <c r="K44" s="19" t="s">
        <v>13</v>
      </c>
      <c r="L44" s="19" t="s">
        <v>12</v>
      </c>
      <c r="M44" s="36"/>
      <c r="N44" s="47" t="str">
        <f t="shared" si="1"/>
        <v>12/1/2007</v>
      </c>
      <c r="O44" s="18" t="s">
        <v>86</v>
      </c>
      <c r="P44" s="22">
        <f t="shared" si="0"/>
        <v>17</v>
      </c>
      <c r="Q44" s="24" t="s">
        <v>132</v>
      </c>
    </row>
    <row r="45" spans="1:26" ht="21.6" hidden="1" customHeight="1" x14ac:dyDescent="0.2">
      <c r="A45" s="33">
        <f>IF(B45="","",COUNTA($B$12:B45))</f>
        <v>34</v>
      </c>
      <c r="B45" s="42" t="s">
        <v>87</v>
      </c>
      <c r="C45" s="19" t="s">
        <v>41</v>
      </c>
      <c r="D45" s="19">
        <v>12</v>
      </c>
      <c r="E45" s="19">
        <v>23</v>
      </c>
      <c r="F45" s="19">
        <v>10</v>
      </c>
      <c r="G45" s="19">
        <v>2007</v>
      </c>
      <c r="H45" s="19" t="s">
        <v>45</v>
      </c>
      <c r="I45" s="35" t="s">
        <v>46</v>
      </c>
      <c r="J45" s="35" t="s">
        <v>49</v>
      </c>
      <c r="K45" s="19" t="s">
        <v>13</v>
      </c>
      <c r="L45" s="19" t="s">
        <v>12</v>
      </c>
      <c r="M45" s="36"/>
      <c r="N45" s="47" t="str">
        <f t="shared" si="1"/>
        <v>23/10/2007</v>
      </c>
      <c r="O45" s="18" t="s">
        <v>79</v>
      </c>
      <c r="P45" s="22">
        <f t="shared" ref="P45:P63" si="2">2024-G45</f>
        <v>17</v>
      </c>
      <c r="Q45" s="24" t="s">
        <v>132</v>
      </c>
    </row>
    <row r="46" spans="1:26" ht="21.6" hidden="1" customHeight="1" x14ac:dyDescent="0.2">
      <c r="A46" s="33">
        <f>IF(B46="","",COUNTA($B$12:B46))</f>
        <v>35</v>
      </c>
      <c r="B46" s="42" t="s">
        <v>88</v>
      </c>
      <c r="C46" s="19" t="s">
        <v>41</v>
      </c>
      <c r="D46" s="19">
        <v>12</v>
      </c>
      <c r="E46" s="19">
        <v>18</v>
      </c>
      <c r="F46" s="19">
        <v>8</v>
      </c>
      <c r="G46" s="19">
        <v>2007</v>
      </c>
      <c r="H46" s="19" t="s">
        <v>45</v>
      </c>
      <c r="I46" s="35" t="s">
        <v>46</v>
      </c>
      <c r="J46" s="35" t="s">
        <v>49</v>
      </c>
      <c r="K46" s="19" t="s">
        <v>12</v>
      </c>
      <c r="L46" s="19" t="s">
        <v>12</v>
      </c>
      <c r="M46" s="36"/>
      <c r="N46" s="47" t="str">
        <f t="shared" si="1"/>
        <v>18/8/2007</v>
      </c>
      <c r="O46" s="18" t="s">
        <v>79</v>
      </c>
      <c r="P46" s="22">
        <f t="shared" si="2"/>
        <v>17</v>
      </c>
      <c r="Q46" s="24" t="s">
        <v>132</v>
      </c>
    </row>
    <row r="47" spans="1:26" ht="21.6" hidden="1" customHeight="1" x14ac:dyDescent="0.2">
      <c r="A47" s="33">
        <f>IF(B47="","",COUNTA($B$12:B47))</f>
        <v>36</v>
      </c>
      <c r="B47" s="42" t="s">
        <v>89</v>
      </c>
      <c r="C47" s="19" t="s">
        <v>41</v>
      </c>
      <c r="D47" s="19">
        <v>12</v>
      </c>
      <c r="E47" s="19">
        <v>13</v>
      </c>
      <c r="F47" s="19">
        <v>12</v>
      </c>
      <c r="G47" s="19">
        <v>2007</v>
      </c>
      <c r="H47" s="19" t="s">
        <v>45</v>
      </c>
      <c r="I47" s="35" t="s">
        <v>46</v>
      </c>
      <c r="J47" s="35" t="s">
        <v>49</v>
      </c>
      <c r="K47" s="19" t="s">
        <v>12</v>
      </c>
      <c r="L47" s="19" t="s">
        <v>12</v>
      </c>
      <c r="M47" s="36"/>
      <c r="N47" s="47" t="str">
        <f t="shared" si="1"/>
        <v>13/12/2007</v>
      </c>
      <c r="O47" s="18" t="s">
        <v>90</v>
      </c>
      <c r="P47" s="22">
        <f t="shared" si="2"/>
        <v>17</v>
      </c>
      <c r="Q47" s="24" t="s">
        <v>132</v>
      </c>
    </row>
    <row r="48" spans="1:26" ht="21.6" hidden="1" customHeight="1" x14ac:dyDescent="0.2">
      <c r="A48" s="33">
        <f>IF(B48="","",COUNTA($B$12:B48))</f>
        <v>37</v>
      </c>
      <c r="B48" s="42" t="s">
        <v>121</v>
      </c>
      <c r="C48" s="19" t="s">
        <v>41</v>
      </c>
      <c r="D48" s="19">
        <v>12</v>
      </c>
      <c r="E48" s="19">
        <v>15</v>
      </c>
      <c r="F48" s="19">
        <v>3</v>
      </c>
      <c r="G48" s="19">
        <v>2007</v>
      </c>
      <c r="H48" s="19"/>
      <c r="I48" s="35" t="s">
        <v>46</v>
      </c>
      <c r="J48" s="35" t="s">
        <v>49</v>
      </c>
      <c r="K48" s="19" t="s">
        <v>13</v>
      </c>
      <c r="L48" s="19" t="s">
        <v>12</v>
      </c>
      <c r="M48" s="36"/>
      <c r="N48" s="47" t="str">
        <f t="shared" si="1"/>
        <v>15/3/2007</v>
      </c>
      <c r="O48" s="18" t="s">
        <v>95</v>
      </c>
      <c r="P48" s="22">
        <f t="shared" si="2"/>
        <v>17</v>
      </c>
      <c r="Q48" s="24" t="s">
        <v>132</v>
      </c>
    </row>
    <row r="49" spans="1:18" ht="21.6" hidden="1" customHeight="1" x14ac:dyDescent="0.2">
      <c r="A49" s="33">
        <f>IF(B49="","",COUNTA($B$12:B49))</f>
        <v>38</v>
      </c>
      <c r="B49" s="42" t="s">
        <v>135</v>
      </c>
      <c r="C49" s="19" t="s">
        <v>41</v>
      </c>
      <c r="D49" s="19">
        <v>12</v>
      </c>
      <c r="E49" s="19">
        <v>26</v>
      </c>
      <c r="F49" s="19">
        <v>12</v>
      </c>
      <c r="G49" s="19">
        <v>2007</v>
      </c>
      <c r="H49" s="19" t="s">
        <v>45</v>
      </c>
      <c r="I49" s="35" t="s">
        <v>46</v>
      </c>
      <c r="J49" s="35" t="s">
        <v>49</v>
      </c>
      <c r="K49" s="19" t="s">
        <v>13</v>
      </c>
      <c r="L49" s="19" t="s">
        <v>12</v>
      </c>
      <c r="M49" s="36"/>
      <c r="N49" s="47" t="str">
        <f t="shared" si="1"/>
        <v>26/12/2007</v>
      </c>
      <c r="O49" s="18" t="s">
        <v>119</v>
      </c>
      <c r="P49" s="22">
        <f t="shared" si="2"/>
        <v>17</v>
      </c>
      <c r="Q49" s="24" t="s">
        <v>143</v>
      </c>
    </row>
    <row r="50" spans="1:18" ht="21.6" hidden="1" customHeight="1" x14ac:dyDescent="0.2">
      <c r="A50" s="33">
        <f>IF(B50="","",COUNTA($B$12:B50))</f>
        <v>39</v>
      </c>
      <c r="B50" s="42" t="s">
        <v>136</v>
      </c>
      <c r="C50" s="19" t="s">
        <v>41</v>
      </c>
      <c r="D50" s="19">
        <v>12</v>
      </c>
      <c r="E50" s="19">
        <v>9</v>
      </c>
      <c r="F50" s="19">
        <v>1</v>
      </c>
      <c r="G50" s="19">
        <v>2007</v>
      </c>
      <c r="H50" s="19" t="s">
        <v>45</v>
      </c>
      <c r="I50" s="35" t="s">
        <v>46</v>
      </c>
      <c r="J50" s="35" t="s">
        <v>49</v>
      </c>
      <c r="K50" s="19" t="s">
        <v>13</v>
      </c>
      <c r="L50" s="19" t="s">
        <v>12</v>
      </c>
      <c r="M50" s="36"/>
      <c r="N50" s="47" t="str">
        <f t="shared" si="1"/>
        <v>9/1/2007</v>
      </c>
      <c r="O50" s="18" t="s">
        <v>119</v>
      </c>
      <c r="P50" s="22">
        <f t="shared" si="2"/>
        <v>17</v>
      </c>
      <c r="Q50" s="24" t="s">
        <v>143</v>
      </c>
    </row>
    <row r="51" spans="1:18" ht="21.6" hidden="1" customHeight="1" x14ac:dyDescent="0.2">
      <c r="A51" s="33">
        <f>IF(B51="","",COUNTA($B$12:B51))</f>
        <v>40</v>
      </c>
      <c r="B51" s="34" t="s">
        <v>137</v>
      </c>
      <c r="C51" s="19" t="s">
        <v>41</v>
      </c>
      <c r="D51" s="19">
        <v>12</v>
      </c>
      <c r="E51" s="19">
        <v>9</v>
      </c>
      <c r="F51" s="19">
        <v>9</v>
      </c>
      <c r="G51" s="19">
        <v>2007</v>
      </c>
      <c r="H51" s="19" t="s">
        <v>45</v>
      </c>
      <c r="I51" s="35" t="s">
        <v>46</v>
      </c>
      <c r="J51" s="35" t="s">
        <v>49</v>
      </c>
      <c r="K51" s="19" t="s">
        <v>13</v>
      </c>
      <c r="L51" s="19" t="s">
        <v>12</v>
      </c>
      <c r="M51" s="36"/>
      <c r="N51" s="47" t="str">
        <f t="shared" si="1"/>
        <v>9/9/2007</v>
      </c>
      <c r="O51" s="18" t="s">
        <v>119</v>
      </c>
      <c r="P51" s="22">
        <f t="shared" si="2"/>
        <v>17</v>
      </c>
      <c r="Q51" s="24" t="s">
        <v>143</v>
      </c>
    </row>
    <row r="52" spans="1:18" ht="21.6" customHeight="1" x14ac:dyDescent="0.2">
      <c r="A52" s="33">
        <f>IF(B52="","",COUNTA($B$12:B52))</f>
        <v>41</v>
      </c>
      <c r="B52" s="34" t="s">
        <v>138</v>
      </c>
      <c r="C52" s="19" t="s">
        <v>41</v>
      </c>
      <c r="D52" s="19">
        <v>12</v>
      </c>
      <c r="E52" s="19">
        <v>1</v>
      </c>
      <c r="F52" s="19">
        <v>7</v>
      </c>
      <c r="G52" s="19">
        <v>2006</v>
      </c>
      <c r="H52" s="19" t="s">
        <v>45</v>
      </c>
      <c r="I52" s="35" t="s">
        <v>46</v>
      </c>
      <c r="J52" s="35" t="s">
        <v>49</v>
      </c>
      <c r="K52" s="19" t="s">
        <v>12</v>
      </c>
      <c r="L52" s="19" t="s">
        <v>12</v>
      </c>
      <c r="M52" s="36"/>
      <c r="N52" s="47" t="str">
        <f t="shared" si="1"/>
        <v>1/7/2006</v>
      </c>
      <c r="O52" s="18" t="s">
        <v>119</v>
      </c>
      <c r="P52" s="22">
        <f t="shared" si="2"/>
        <v>18</v>
      </c>
      <c r="Q52" s="24" t="s">
        <v>143</v>
      </c>
      <c r="R52" s="45" t="s">
        <v>154</v>
      </c>
    </row>
    <row r="53" spans="1:18" ht="21.6" hidden="1" customHeight="1" x14ac:dyDescent="0.2">
      <c r="A53" s="33">
        <f>IF(B53="","",COUNTA($B$12:B53))</f>
        <v>42</v>
      </c>
      <c r="B53" s="42" t="s">
        <v>91</v>
      </c>
      <c r="C53" s="19" t="s">
        <v>42</v>
      </c>
      <c r="D53" s="19">
        <v>12</v>
      </c>
      <c r="E53" s="19">
        <v>25</v>
      </c>
      <c r="F53" s="19">
        <v>6</v>
      </c>
      <c r="G53" s="19">
        <v>2007</v>
      </c>
      <c r="H53" s="19"/>
      <c r="I53" s="35" t="s">
        <v>46</v>
      </c>
      <c r="J53" s="35" t="s">
        <v>49</v>
      </c>
      <c r="K53" s="19" t="s">
        <v>12</v>
      </c>
      <c r="L53" s="19" t="s">
        <v>12</v>
      </c>
      <c r="M53" s="39"/>
      <c r="N53" s="47" t="str">
        <f t="shared" si="1"/>
        <v>25/6/2007</v>
      </c>
      <c r="O53" s="14" t="s">
        <v>79</v>
      </c>
      <c r="P53" s="22">
        <f t="shared" si="2"/>
        <v>17</v>
      </c>
      <c r="Q53" s="24" t="s">
        <v>133</v>
      </c>
    </row>
    <row r="54" spans="1:18" ht="21.6" hidden="1" customHeight="1" x14ac:dyDescent="0.2">
      <c r="A54" s="44">
        <f>IF(B54="","",COUNTA($B$12:B54))</f>
        <v>43</v>
      </c>
      <c r="B54" s="42" t="s">
        <v>92</v>
      </c>
      <c r="C54" s="19" t="s">
        <v>42</v>
      </c>
      <c r="D54" s="19">
        <v>12</v>
      </c>
      <c r="E54" s="19">
        <v>29</v>
      </c>
      <c r="F54" s="19">
        <v>6</v>
      </c>
      <c r="G54" s="19">
        <v>2007</v>
      </c>
      <c r="H54" s="19" t="s">
        <v>45</v>
      </c>
      <c r="I54" s="35" t="s">
        <v>46</v>
      </c>
      <c r="J54" s="35" t="s">
        <v>93</v>
      </c>
      <c r="K54" s="19" t="s">
        <v>12</v>
      </c>
      <c r="L54" s="19" t="s">
        <v>12</v>
      </c>
      <c r="M54" s="39"/>
      <c r="N54" s="47" t="str">
        <f t="shared" si="1"/>
        <v>29/6/2007</v>
      </c>
      <c r="O54" s="14" t="s">
        <v>90</v>
      </c>
      <c r="P54" s="22">
        <f t="shared" si="2"/>
        <v>17</v>
      </c>
      <c r="Q54" s="24" t="s">
        <v>133</v>
      </c>
    </row>
    <row r="55" spans="1:18" ht="21.6" customHeight="1" x14ac:dyDescent="0.2">
      <c r="A55" s="33">
        <f>IF(B55="","",COUNTA($B$12:B55))</f>
        <v>44</v>
      </c>
      <c r="B55" s="34" t="s">
        <v>94</v>
      </c>
      <c r="C55" s="19" t="s">
        <v>42</v>
      </c>
      <c r="D55" s="19">
        <v>12</v>
      </c>
      <c r="E55" s="19">
        <v>21</v>
      </c>
      <c r="F55" s="19">
        <v>12</v>
      </c>
      <c r="G55" s="19">
        <v>2007</v>
      </c>
      <c r="H55" s="19"/>
      <c r="I55" s="35" t="s">
        <v>46</v>
      </c>
      <c r="J55" s="35" t="s">
        <v>49</v>
      </c>
      <c r="K55" s="19" t="s">
        <v>12</v>
      </c>
      <c r="L55" s="19" t="s">
        <v>12</v>
      </c>
      <c r="M55" s="39"/>
      <c r="N55" s="47" t="str">
        <f t="shared" si="1"/>
        <v>21/12/2007</v>
      </c>
      <c r="O55" s="14" t="s">
        <v>86</v>
      </c>
      <c r="P55" s="22">
        <f t="shared" si="2"/>
        <v>17</v>
      </c>
      <c r="Q55" s="24" t="s">
        <v>133</v>
      </c>
      <c r="R55" s="45" t="s">
        <v>154</v>
      </c>
    </row>
    <row r="56" spans="1:18" ht="21.6" hidden="1" customHeight="1" x14ac:dyDescent="0.2">
      <c r="A56" s="33">
        <f>IF(B56="","",COUNTA($B$12:B56))</f>
        <v>45</v>
      </c>
      <c r="B56" s="42" t="s">
        <v>146</v>
      </c>
      <c r="C56" s="19" t="s">
        <v>42</v>
      </c>
      <c r="D56" s="19">
        <v>12</v>
      </c>
      <c r="E56" s="19">
        <v>1</v>
      </c>
      <c r="F56" s="19">
        <v>8</v>
      </c>
      <c r="G56" s="19">
        <v>2007</v>
      </c>
      <c r="H56" s="19"/>
      <c r="I56" s="35" t="s">
        <v>46</v>
      </c>
      <c r="J56" s="35" t="s">
        <v>49</v>
      </c>
      <c r="K56" s="19" t="s">
        <v>13</v>
      </c>
      <c r="L56" s="19" t="s">
        <v>12</v>
      </c>
      <c r="M56" s="36"/>
      <c r="N56" s="47" t="str">
        <f t="shared" si="1"/>
        <v>1/8/2007</v>
      </c>
      <c r="O56" s="18" t="s">
        <v>147</v>
      </c>
      <c r="P56" s="22">
        <f t="shared" si="2"/>
        <v>17</v>
      </c>
      <c r="Q56" s="24" t="s">
        <v>148</v>
      </c>
    </row>
    <row r="57" spans="1:18" ht="21.6" customHeight="1" x14ac:dyDescent="0.2">
      <c r="A57" s="33">
        <f>IF(B57="","",COUNTA($B$12:B57))</f>
        <v>46</v>
      </c>
      <c r="B57" s="42" t="s">
        <v>149</v>
      </c>
      <c r="C57" s="19" t="s">
        <v>42</v>
      </c>
      <c r="D57" s="19">
        <v>12</v>
      </c>
      <c r="E57" s="19">
        <v>19</v>
      </c>
      <c r="F57" s="19">
        <v>2</v>
      </c>
      <c r="G57" s="19">
        <v>2007</v>
      </c>
      <c r="H57" s="19"/>
      <c r="I57" s="35" t="s">
        <v>46</v>
      </c>
      <c r="J57" s="35" t="s">
        <v>49</v>
      </c>
      <c r="K57" s="19" t="s">
        <v>13</v>
      </c>
      <c r="L57" s="19" t="s">
        <v>12</v>
      </c>
      <c r="M57" s="36"/>
      <c r="N57" s="47" t="str">
        <f t="shared" si="1"/>
        <v>19/2/2007</v>
      </c>
      <c r="O57" s="18" t="s">
        <v>147</v>
      </c>
      <c r="P57" s="22">
        <f t="shared" si="2"/>
        <v>17</v>
      </c>
      <c r="Q57" s="24" t="s">
        <v>148</v>
      </c>
      <c r="R57" s="45" t="s">
        <v>154</v>
      </c>
    </row>
    <row r="58" spans="1:18" ht="21.6" hidden="1" customHeight="1" x14ac:dyDescent="0.2">
      <c r="A58" s="33">
        <f>IF(B58="","",COUNTA($B$12:B58))</f>
        <v>47</v>
      </c>
      <c r="B58" s="42" t="s">
        <v>150</v>
      </c>
      <c r="C58" s="19" t="s">
        <v>42</v>
      </c>
      <c r="D58" s="19">
        <v>12</v>
      </c>
      <c r="E58" s="19">
        <v>1</v>
      </c>
      <c r="F58" s="19">
        <v>11</v>
      </c>
      <c r="G58" s="19">
        <v>2007</v>
      </c>
      <c r="H58" s="19"/>
      <c r="I58" s="35" t="s">
        <v>46</v>
      </c>
      <c r="J58" s="35" t="s">
        <v>49</v>
      </c>
      <c r="K58" s="19" t="s">
        <v>13</v>
      </c>
      <c r="L58" s="19" t="s">
        <v>12</v>
      </c>
      <c r="M58" s="36"/>
      <c r="N58" s="47" t="str">
        <f t="shared" si="1"/>
        <v>1/11/2007</v>
      </c>
      <c r="O58" s="18" t="s">
        <v>152</v>
      </c>
      <c r="P58" s="22">
        <f t="shared" si="2"/>
        <v>17</v>
      </c>
      <c r="Q58" s="24" t="s">
        <v>148</v>
      </c>
    </row>
    <row r="59" spans="1:18" ht="21.6" hidden="1" customHeight="1" x14ac:dyDescent="0.2">
      <c r="A59" s="33">
        <f>IF(B59="","",COUNTA($B$12:B59))</f>
        <v>48</v>
      </c>
      <c r="B59" s="42" t="s">
        <v>151</v>
      </c>
      <c r="C59" s="19" t="s">
        <v>42</v>
      </c>
      <c r="D59" s="19">
        <v>12</v>
      </c>
      <c r="E59" s="19">
        <v>10</v>
      </c>
      <c r="F59" s="19">
        <v>4</v>
      </c>
      <c r="G59" s="19">
        <v>2007</v>
      </c>
      <c r="H59" s="19"/>
      <c r="I59" s="35" t="s">
        <v>46</v>
      </c>
      <c r="J59" s="35" t="s">
        <v>49</v>
      </c>
      <c r="K59" s="19" t="s">
        <v>13</v>
      </c>
      <c r="L59" s="19" t="s">
        <v>12</v>
      </c>
      <c r="M59" s="36"/>
      <c r="N59" s="47" t="str">
        <f t="shared" si="1"/>
        <v>10/4/2007</v>
      </c>
      <c r="O59" s="18" t="s">
        <v>152</v>
      </c>
      <c r="P59" s="22">
        <f t="shared" si="2"/>
        <v>17</v>
      </c>
      <c r="Q59" s="24" t="s">
        <v>148</v>
      </c>
    </row>
    <row r="60" spans="1:18" ht="21.6" customHeight="1" x14ac:dyDescent="0.2">
      <c r="A60" s="33">
        <f>IF(B60="","",COUNTA($B$12:B60))</f>
        <v>49</v>
      </c>
      <c r="B60" s="43" t="s">
        <v>62</v>
      </c>
      <c r="C60" s="19" t="s">
        <v>43</v>
      </c>
      <c r="D60" s="19">
        <v>12</v>
      </c>
      <c r="E60" s="35">
        <v>24</v>
      </c>
      <c r="F60" s="35">
        <v>1</v>
      </c>
      <c r="G60" s="35">
        <v>2006</v>
      </c>
      <c r="H60" s="19"/>
      <c r="I60" s="35" t="s">
        <v>46</v>
      </c>
      <c r="J60" s="35" t="s">
        <v>49</v>
      </c>
      <c r="K60" s="19" t="s">
        <v>13</v>
      </c>
      <c r="L60" s="19" t="s">
        <v>18</v>
      </c>
      <c r="M60" s="36"/>
      <c r="N60" s="47" t="str">
        <f t="shared" si="1"/>
        <v>24/1/2006</v>
      </c>
      <c r="O60" s="18" t="s">
        <v>63</v>
      </c>
      <c r="P60" s="22">
        <f t="shared" si="2"/>
        <v>18</v>
      </c>
      <c r="Q60" s="24" t="s">
        <v>134</v>
      </c>
      <c r="R60" s="45" t="s">
        <v>154</v>
      </c>
    </row>
    <row r="61" spans="1:18" ht="21.6" customHeight="1" x14ac:dyDescent="0.2">
      <c r="A61" s="33">
        <f>IF(B61="","",COUNTA($B$12:B61))</f>
        <v>50</v>
      </c>
      <c r="B61" s="38" t="s">
        <v>122</v>
      </c>
      <c r="C61" s="19" t="s">
        <v>43</v>
      </c>
      <c r="D61" s="19">
        <v>11</v>
      </c>
      <c r="E61" s="35">
        <v>4</v>
      </c>
      <c r="F61" s="35">
        <v>2</v>
      </c>
      <c r="G61" s="35">
        <v>2006</v>
      </c>
      <c r="H61" s="19" t="s">
        <v>45</v>
      </c>
      <c r="I61" s="35" t="s">
        <v>46</v>
      </c>
      <c r="J61" s="35" t="s">
        <v>49</v>
      </c>
      <c r="K61" s="19" t="s">
        <v>12</v>
      </c>
      <c r="L61" s="19" t="s">
        <v>18</v>
      </c>
      <c r="M61" s="39"/>
      <c r="N61" s="47" t="str">
        <f t="shared" si="1"/>
        <v>4/2/2006</v>
      </c>
      <c r="O61" s="14" t="s">
        <v>64</v>
      </c>
      <c r="P61" s="22">
        <f t="shared" si="2"/>
        <v>18</v>
      </c>
      <c r="Q61" s="24" t="s">
        <v>134</v>
      </c>
      <c r="R61" s="45" t="s">
        <v>154</v>
      </c>
    </row>
    <row r="62" spans="1:18" ht="21.6" hidden="1" customHeight="1" x14ac:dyDescent="0.2">
      <c r="A62" s="33">
        <f>IF(B62="","",COUNTA($B$12:B62))</f>
        <v>51</v>
      </c>
      <c r="B62" s="38" t="s">
        <v>65</v>
      </c>
      <c r="C62" s="19" t="s">
        <v>43</v>
      </c>
      <c r="D62" s="19">
        <v>11</v>
      </c>
      <c r="E62" s="35">
        <v>20</v>
      </c>
      <c r="F62" s="35">
        <v>12</v>
      </c>
      <c r="G62" s="35">
        <v>2003</v>
      </c>
      <c r="H62" s="19" t="s">
        <v>45</v>
      </c>
      <c r="I62" s="35" t="s">
        <v>46</v>
      </c>
      <c r="J62" s="35" t="s">
        <v>49</v>
      </c>
      <c r="K62" s="19" t="s">
        <v>12</v>
      </c>
      <c r="L62" s="19" t="s">
        <v>18</v>
      </c>
      <c r="M62" s="39"/>
      <c r="N62" s="47" t="str">
        <f t="shared" si="1"/>
        <v>20/12/2003</v>
      </c>
      <c r="O62" s="14" t="s">
        <v>66</v>
      </c>
      <c r="P62" s="22">
        <f t="shared" si="2"/>
        <v>21</v>
      </c>
      <c r="Q62" s="24" t="s">
        <v>134</v>
      </c>
    </row>
    <row r="63" spans="1:18" ht="21.6" customHeight="1" x14ac:dyDescent="0.2">
      <c r="A63" s="33">
        <f>IF(B63="","",COUNTA($B$12:B63))</f>
        <v>52</v>
      </c>
      <c r="B63" s="34" t="s">
        <v>123</v>
      </c>
      <c r="C63" s="19" t="s">
        <v>43</v>
      </c>
      <c r="D63" s="36">
        <v>12</v>
      </c>
      <c r="E63" s="36">
        <v>7</v>
      </c>
      <c r="F63" s="36">
        <v>11</v>
      </c>
      <c r="G63" s="36">
        <v>2006</v>
      </c>
      <c r="H63" s="36"/>
      <c r="I63" s="35" t="s">
        <v>46</v>
      </c>
      <c r="J63" s="35" t="s">
        <v>49</v>
      </c>
      <c r="K63" s="19" t="s">
        <v>12</v>
      </c>
      <c r="L63" s="19" t="s">
        <v>18</v>
      </c>
      <c r="M63" s="39"/>
      <c r="N63" s="47" t="str">
        <f t="shared" si="1"/>
        <v>7/11/2006</v>
      </c>
      <c r="O63" s="14" t="s">
        <v>52</v>
      </c>
      <c r="P63" s="22">
        <f t="shared" si="2"/>
        <v>18</v>
      </c>
      <c r="Q63" s="24" t="s">
        <v>134</v>
      </c>
      <c r="R63" s="45" t="s">
        <v>154</v>
      </c>
    </row>
    <row r="64" spans="1:18" ht="18" customHeight="1" x14ac:dyDescent="0.2">
      <c r="A64" s="25" t="str">
        <f>IF(B64="","",COUNTA($B$12:B64))</f>
        <v/>
      </c>
      <c r="B64" s="7"/>
      <c r="C64" s="12"/>
      <c r="D64" s="18"/>
      <c r="E64" s="18"/>
      <c r="F64" s="18"/>
      <c r="G64" s="18"/>
      <c r="H64" s="18"/>
      <c r="I64" s="18"/>
      <c r="J64" s="18"/>
      <c r="K64" s="18"/>
      <c r="L64" s="12"/>
      <c r="M64" s="14"/>
      <c r="O64" s="16"/>
    </row>
    <row r="65" spans="1:18" ht="18" customHeight="1" x14ac:dyDescent="0.2">
      <c r="A65" s="25" t="str">
        <f>IF(B65="","",COUNTA($B$12:B65))</f>
        <v/>
      </c>
      <c r="B65" s="7"/>
      <c r="C65" s="12"/>
      <c r="D65" s="18"/>
      <c r="E65" s="18"/>
      <c r="F65" s="18"/>
      <c r="G65" s="18"/>
      <c r="H65" s="18"/>
      <c r="I65" s="18"/>
      <c r="J65" s="18"/>
      <c r="K65" s="18"/>
      <c r="L65" s="12"/>
      <c r="M65" s="14"/>
      <c r="R65" s="45">
        <f>COUNTIF(R12:R63,"*")</f>
        <v>26</v>
      </c>
    </row>
    <row r="66" spans="1:18" ht="18" customHeight="1" x14ac:dyDescent="0.2">
      <c r="A66" s="25" t="str">
        <f>IF(B66="","",COUNTA($B$12:B66))</f>
        <v/>
      </c>
      <c r="B66" s="7"/>
      <c r="C66" s="12"/>
      <c r="D66" s="18"/>
      <c r="E66" s="18"/>
      <c r="F66" s="18"/>
      <c r="G66" s="18"/>
      <c r="H66" s="18"/>
      <c r="I66" s="18"/>
      <c r="J66" s="18"/>
      <c r="K66" s="18"/>
      <c r="L66" s="12"/>
      <c r="M66" s="14"/>
    </row>
    <row r="67" spans="1:18" ht="18" customHeight="1" x14ac:dyDescent="0.2">
      <c r="A67" s="25" t="str">
        <f>IF(B67="","",COUNTA($B$12:B67))</f>
        <v/>
      </c>
      <c r="B67" s="7"/>
      <c r="C67" s="12"/>
      <c r="D67" s="18"/>
      <c r="E67" s="18"/>
      <c r="F67" s="18"/>
      <c r="G67" s="18"/>
      <c r="H67" s="18"/>
      <c r="I67" s="18"/>
      <c r="J67" s="18"/>
      <c r="K67" s="18"/>
      <c r="L67" s="12"/>
      <c r="M67" s="14"/>
    </row>
    <row r="68" spans="1:18" ht="18" customHeight="1" x14ac:dyDescent="0.2">
      <c r="A68" s="25" t="str">
        <f>IF(B68="","",COUNTA($B$12:B68))</f>
        <v/>
      </c>
      <c r="B68" s="7"/>
      <c r="C68" s="12"/>
      <c r="D68" s="18"/>
      <c r="E68" s="18"/>
      <c r="F68" s="18"/>
      <c r="G68" s="18"/>
      <c r="H68" s="18"/>
      <c r="I68" s="18"/>
      <c r="J68" s="18"/>
      <c r="K68" s="18"/>
      <c r="L68" s="12"/>
      <c r="M68" s="14"/>
    </row>
    <row r="69" spans="1:18" ht="18" customHeight="1" x14ac:dyDescent="0.2">
      <c r="A69" s="25" t="str">
        <f>IF(B69="","",COUNTA($B$12:B69))</f>
        <v/>
      </c>
      <c r="B69" s="7"/>
      <c r="C69" s="12"/>
      <c r="D69" s="18"/>
      <c r="E69" s="18"/>
      <c r="F69" s="18"/>
      <c r="G69" s="18"/>
      <c r="H69" s="18"/>
      <c r="I69" s="18"/>
      <c r="J69" s="18"/>
      <c r="K69" s="18"/>
      <c r="L69" s="12"/>
      <c r="M69" s="14"/>
    </row>
    <row r="70" spans="1:18" ht="18" customHeight="1" x14ac:dyDescent="0.2">
      <c r="A70" s="25" t="str">
        <f>IF(B70="","",COUNTA($B$12:B70))</f>
        <v/>
      </c>
      <c r="B70" s="7"/>
      <c r="C70" s="12"/>
      <c r="D70" s="18"/>
      <c r="E70" s="18"/>
      <c r="F70" s="18"/>
      <c r="G70" s="18"/>
      <c r="H70" s="18"/>
      <c r="I70" s="18"/>
      <c r="J70" s="18"/>
      <c r="K70" s="18"/>
      <c r="L70" s="12"/>
      <c r="M70" s="14"/>
    </row>
    <row r="71" spans="1:18" ht="18" customHeight="1" x14ac:dyDescent="0.2">
      <c r="A71" s="25" t="str">
        <f>IF(B71="","",COUNTA($B$12:B71))</f>
        <v/>
      </c>
      <c r="B71" s="7"/>
      <c r="C71" s="12"/>
      <c r="D71" s="18"/>
      <c r="E71" s="18"/>
      <c r="F71" s="18"/>
      <c r="G71" s="18"/>
      <c r="H71" s="18"/>
      <c r="I71" s="18"/>
      <c r="J71" s="18"/>
      <c r="K71" s="18"/>
      <c r="L71" s="12"/>
      <c r="M71" s="14"/>
    </row>
    <row r="72" spans="1:18" ht="18" customHeight="1" x14ac:dyDescent="0.2">
      <c r="A72" s="25" t="str">
        <f>IF(B72="","",COUNTA($B$12:B72))</f>
        <v/>
      </c>
      <c r="B72" s="7"/>
      <c r="C72" s="12"/>
      <c r="D72" s="18"/>
      <c r="E72" s="18"/>
      <c r="F72" s="18"/>
      <c r="G72" s="18"/>
      <c r="H72" s="18"/>
      <c r="I72" s="18"/>
      <c r="J72" s="18"/>
      <c r="K72" s="18"/>
      <c r="L72" s="12"/>
      <c r="M72" s="14"/>
    </row>
    <row r="73" spans="1:18" ht="18" customHeight="1" x14ac:dyDescent="0.2">
      <c r="A73" s="25" t="str">
        <f>IF(B73="","",COUNTA($B$12:B73))</f>
        <v/>
      </c>
      <c r="B73" s="7"/>
      <c r="C73" s="12"/>
      <c r="D73" s="18"/>
      <c r="E73" s="18"/>
      <c r="F73" s="18"/>
      <c r="G73" s="18"/>
      <c r="H73" s="18"/>
      <c r="I73" s="18"/>
      <c r="J73" s="18"/>
      <c r="K73" s="18"/>
      <c r="L73" s="12"/>
      <c r="M73" s="28"/>
    </row>
    <row r="74" spans="1:18" ht="18" customHeight="1" x14ac:dyDescent="0.2">
      <c r="A74" s="25" t="str">
        <f>IF(B74="","",COUNTA($B$12:B74))</f>
        <v/>
      </c>
      <c r="B74" s="7"/>
      <c r="C74" s="12"/>
      <c r="D74" s="18"/>
      <c r="E74" s="18"/>
      <c r="F74" s="18"/>
      <c r="G74" s="18"/>
      <c r="H74" s="18"/>
      <c r="I74" s="18"/>
      <c r="J74" s="18"/>
      <c r="K74" s="18"/>
      <c r="L74" s="12"/>
      <c r="M74" s="28"/>
    </row>
    <row r="75" spans="1:18" ht="18" customHeight="1" x14ac:dyDescent="0.2">
      <c r="A75" s="25" t="str">
        <f>IF(B75="","",COUNTA($B$12:B75))</f>
        <v/>
      </c>
      <c r="B75" s="7"/>
      <c r="C75" s="12"/>
      <c r="D75" s="18"/>
      <c r="E75" s="18"/>
      <c r="F75" s="18"/>
      <c r="G75" s="18"/>
      <c r="H75" s="18"/>
      <c r="I75" s="18"/>
      <c r="J75" s="18"/>
      <c r="K75" s="18"/>
      <c r="L75" s="12"/>
      <c r="M75" s="28"/>
    </row>
    <row r="76" spans="1:18" ht="18" customHeight="1" x14ac:dyDescent="0.2">
      <c r="A76" s="25" t="str">
        <f>IF(B76="","",COUNTA($B$12:B76))</f>
        <v/>
      </c>
      <c r="B76" s="7"/>
      <c r="C76" s="12"/>
      <c r="D76" s="18"/>
      <c r="E76" s="18"/>
      <c r="F76" s="18"/>
      <c r="G76" s="18"/>
      <c r="H76" s="18"/>
      <c r="I76" s="18"/>
      <c r="J76" s="18"/>
      <c r="K76" s="18"/>
      <c r="L76" s="12"/>
      <c r="M76" s="28"/>
    </row>
    <row r="77" spans="1:18" ht="18" customHeight="1" x14ac:dyDescent="0.2">
      <c r="A77" s="25" t="str">
        <f>IF(B77="","",COUNTA($B$12:B77))</f>
        <v/>
      </c>
      <c r="B77" s="7"/>
      <c r="C77" s="12"/>
      <c r="D77" s="18"/>
      <c r="E77" s="18"/>
      <c r="F77" s="18"/>
      <c r="G77" s="18"/>
      <c r="H77" s="18"/>
      <c r="I77" s="18"/>
      <c r="J77" s="18"/>
      <c r="K77" s="18"/>
      <c r="L77" s="12"/>
      <c r="M77" s="28"/>
    </row>
    <row r="78" spans="1:18" ht="18" customHeight="1" x14ac:dyDescent="0.2">
      <c r="A78" s="25" t="str">
        <f>IF(B78="","",COUNTA($B$12:B78))</f>
        <v/>
      </c>
      <c r="B78" s="7"/>
      <c r="C78" s="12"/>
      <c r="D78" s="18"/>
      <c r="E78" s="18"/>
      <c r="F78" s="18"/>
      <c r="G78" s="18"/>
      <c r="H78" s="18"/>
      <c r="I78" s="18"/>
      <c r="J78" s="18"/>
      <c r="K78" s="18"/>
      <c r="L78" s="12"/>
      <c r="M78" s="28"/>
    </row>
    <row r="79" spans="1:18" ht="18" customHeight="1" x14ac:dyDescent="0.2">
      <c r="A79" s="25" t="str">
        <f>IF(B79="","",COUNTA($B$12:B79))</f>
        <v/>
      </c>
      <c r="B79" s="7"/>
      <c r="C79" s="12"/>
      <c r="D79" s="18"/>
      <c r="E79" s="18"/>
      <c r="F79" s="18"/>
      <c r="G79" s="18"/>
      <c r="H79" s="18"/>
      <c r="I79" s="18"/>
      <c r="J79" s="18"/>
      <c r="K79" s="18"/>
      <c r="L79" s="12"/>
      <c r="M79" s="28"/>
    </row>
    <row r="80" spans="1:18" ht="18" customHeight="1" x14ac:dyDescent="0.2">
      <c r="A80" s="25" t="str">
        <f>IF(B80="","",COUNTA($B$12:B80))</f>
        <v/>
      </c>
      <c r="B80" s="7"/>
      <c r="C80" s="12"/>
      <c r="D80" s="18"/>
      <c r="E80" s="18"/>
      <c r="F80" s="18"/>
      <c r="G80" s="18"/>
      <c r="H80" s="18"/>
      <c r="I80" s="18"/>
      <c r="J80" s="18"/>
      <c r="K80" s="18"/>
      <c r="L80" s="12"/>
      <c r="M80" s="28"/>
    </row>
    <row r="81" spans="1:18" ht="18" customHeight="1" x14ac:dyDescent="0.2">
      <c r="A81" s="25" t="str">
        <f>IF(B81="","",COUNTA($B$12:B81))</f>
        <v/>
      </c>
      <c r="B81" s="7"/>
      <c r="C81" s="12"/>
      <c r="D81" s="18"/>
      <c r="E81" s="18"/>
      <c r="F81" s="18"/>
      <c r="G81" s="18"/>
      <c r="H81" s="18"/>
      <c r="I81" s="18"/>
      <c r="J81" s="18"/>
      <c r="K81" s="18"/>
      <c r="L81" s="12"/>
      <c r="M81" s="28"/>
    </row>
    <row r="82" spans="1:18" ht="18" customHeight="1" x14ac:dyDescent="0.2">
      <c r="A82" s="25" t="str">
        <f>IF(B82="","",COUNTA($B$12:B82))</f>
        <v/>
      </c>
      <c r="B82" s="7"/>
      <c r="C82" s="12"/>
      <c r="D82" s="18"/>
      <c r="E82" s="18"/>
      <c r="F82" s="18"/>
      <c r="G82" s="18"/>
      <c r="H82" s="18"/>
      <c r="I82" s="18"/>
      <c r="J82" s="18"/>
      <c r="K82" s="18"/>
      <c r="L82" s="12"/>
      <c r="M82" s="28"/>
    </row>
    <row r="83" spans="1:18" ht="18" customHeight="1" x14ac:dyDescent="0.2">
      <c r="A83" s="25" t="str">
        <f>IF(B83="","",COUNTA($B$12:B83))</f>
        <v/>
      </c>
      <c r="B83" s="7"/>
      <c r="C83" s="12"/>
      <c r="D83" s="18"/>
      <c r="E83" s="18"/>
      <c r="F83" s="18"/>
      <c r="G83" s="18"/>
      <c r="H83" s="18"/>
      <c r="I83" s="18"/>
      <c r="J83" s="18"/>
      <c r="K83" s="18"/>
      <c r="L83" s="12"/>
      <c r="M83" s="28"/>
    </row>
    <row r="84" spans="1:18" ht="18" customHeight="1" x14ac:dyDescent="0.2">
      <c r="A84" s="25" t="str">
        <f>IF(B84="","",COUNTA($B$12:B84))</f>
        <v/>
      </c>
      <c r="B84" s="7"/>
      <c r="C84" s="12"/>
      <c r="D84" s="18"/>
      <c r="E84" s="18"/>
      <c r="F84" s="18"/>
      <c r="G84" s="18"/>
      <c r="H84" s="18"/>
      <c r="I84" s="18"/>
      <c r="J84" s="18"/>
      <c r="K84" s="18"/>
      <c r="L84" s="12"/>
      <c r="M84" s="28"/>
    </row>
    <row r="85" spans="1:18" ht="18" customHeight="1" x14ac:dyDescent="0.2">
      <c r="A85" s="25" t="str">
        <f>IF(B85="","",COUNTA($B$12:B85))</f>
        <v/>
      </c>
      <c r="B85" s="7"/>
      <c r="C85" s="12"/>
      <c r="D85" s="18"/>
      <c r="E85" s="18"/>
      <c r="F85" s="18"/>
      <c r="G85" s="18"/>
      <c r="H85" s="18"/>
      <c r="I85" s="18"/>
      <c r="J85" s="18"/>
      <c r="K85" s="18"/>
      <c r="L85" s="12"/>
      <c r="M85" s="28"/>
    </row>
    <row r="86" spans="1:18" ht="18" customHeight="1" x14ac:dyDescent="0.2">
      <c r="A86" s="25" t="str">
        <f>IF(B86="","",COUNTA($B$12:B86))</f>
        <v/>
      </c>
      <c r="B86" s="7"/>
      <c r="C86" s="12"/>
      <c r="D86" s="18"/>
      <c r="E86" s="18"/>
      <c r="F86" s="18"/>
      <c r="G86" s="18"/>
      <c r="H86" s="18"/>
      <c r="I86" s="18"/>
      <c r="J86" s="18"/>
      <c r="K86" s="18"/>
      <c r="L86" s="12"/>
      <c r="M86" s="28"/>
    </row>
    <row r="87" spans="1:18" ht="18" customHeight="1" x14ac:dyDescent="0.2">
      <c r="A87" s="25" t="str">
        <f>IF(B87="","",COUNTA($B$12:B87))</f>
        <v/>
      </c>
      <c r="B87" s="7"/>
      <c r="C87" s="12"/>
      <c r="D87" s="18"/>
      <c r="E87" s="18"/>
      <c r="F87" s="18"/>
      <c r="G87" s="18"/>
      <c r="H87" s="18"/>
      <c r="I87" s="18"/>
      <c r="J87" s="18"/>
      <c r="K87" s="18"/>
      <c r="L87" s="12"/>
      <c r="M87" s="28"/>
    </row>
    <row r="88" spans="1:18" ht="18" customHeight="1" x14ac:dyDescent="0.2">
      <c r="A88" s="25" t="str">
        <f>IF(B88="","",COUNTA($B$12:B88))</f>
        <v/>
      </c>
      <c r="B88" s="7"/>
      <c r="C88" s="12"/>
      <c r="D88" s="18"/>
      <c r="E88" s="18"/>
      <c r="F88" s="18"/>
      <c r="G88" s="18"/>
      <c r="H88" s="18"/>
      <c r="I88" s="18"/>
      <c r="J88" s="18"/>
      <c r="K88" s="18"/>
      <c r="L88" s="12"/>
      <c r="M88" s="28"/>
    </row>
    <row r="89" spans="1:18" ht="18" customHeight="1" x14ac:dyDescent="0.2">
      <c r="A89" s="25" t="str">
        <f>IF(B89="","",COUNTA($B$12:B89))</f>
        <v/>
      </c>
      <c r="B89" s="7"/>
      <c r="C89" s="12"/>
      <c r="D89" s="18"/>
      <c r="E89" s="18"/>
      <c r="F89" s="18"/>
      <c r="G89" s="18"/>
      <c r="H89" s="18"/>
      <c r="I89" s="18"/>
      <c r="J89" s="18"/>
      <c r="K89" s="18"/>
      <c r="L89" s="12"/>
      <c r="M89" s="28"/>
    </row>
    <row r="90" spans="1:18" ht="18" customHeight="1" x14ac:dyDescent="0.2">
      <c r="A90" s="25" t="str">
        <f>IF(B90="","",COUNTA($B$12:B90))</f>
        <v/>
      </c>
      <c r="B90" s="7"/>
      <c r="C90" s="12"/>
      <c r="D90" s="18"/>
      <c r="E90" s="18"/>
      <c r="F90" s="18"/>
      <c r="G90" s="18"/>
      <c r="H90" s="18"/>
      <c r="I90" s="18"/>
      <c r="J90" s="18"/>
      <c r="K90" s="18"/>
      <c r="L90" s="12"/>
      <c r="M90" s="28"/>
    </row>
    <row r="91" spans="1:18" ht="18" customHeight="1" x14ac:dyDescent="0.2">
      <c r="A91" s="25" t="str">
        <f>IF(B91="","",COUNTA($B$12:B91))</f>
        <v/>
      </c>
      <c r="B91" s="7"/>
      <c r="C91" s="12"/>
      <c r="D91" s="18"/>
      <c r="E91" s="18"/>
      <c r="F91" s="18"/>
      <c r="G91" s="18"/>
      <c r="H91" s="18"/>
      <c r="I91" s="18"/>
      <c r="J91" s="18"/>
      <c r="K91" s="18"/>
      <c r="L91" s="12"/>
      <c r="M91" s="28"/>
    </row>
    <row r="92" spans="1:18" ht="18" customHeight="1" x14ac:dyDescent="0.2">
      <c r="A92" s="25" t="str">
        <f>IF(B92="","",COUNTA($B$12:B92))</f>
        <v/>
      </c>
      <c r="B92" s="7"/>
      <c r="C92" s="12"/>
      <c r="D92" s="18"/>
      <c r="E92" s="18"/>
      <c r="F92" s="18"/>
      <c r="G92" s="18"/>
      <c r="H92" s="18"/>
      <c r="I92" s="18"/>
      <c r="J92" s="18"/>
      <c r="K92" s="18"/>
      <c r="L92" s="12"/>
      <c r="M92" s="28"/>
    </row>
    <row r="93" spans="1:18" ht="12" customHeight="1" x14ac:dyDescent="0.2">
      <c r="A93" s="27"/>
    </row>
    <row r="94" spans="1:18" s="30" customFormat="1" x14ac:dyDescent="0.2">
      <c r="A94" s="29" t="str">
        <f>"         Tổng cộng: có "&amp;MAX(A12:A92)&amp;" thí sinh dự thi."</f>
        <v xml:space="preserve">         Tổng cộng: có 52 thí sinh dự thi.</v>
      </c>
      <c r="C94" s="24"/>
      <c r="D94" s="24"/>
      <c r="E94" s="24"/>
      <c r="F94" s="24"/>
      <c r="G94" s="24"/>
      <c r="H94" s="24"/>
      <c r="I94" s="24"/>
      <c r="J94" s="24"/>
      <c r="K94" s="24"/>
      <c r="N94" s="16"/>
      <c r="P94" s="24"/>
      <c r="Q94" s="24"/>
      <c r="R94" s="46"/>
    </row>
    <row r="95" spans="1:18" s="30" customFormat="1" x14ac:dyDescent="0.2">
      <c r="A95" s="24"/>
      <c r="B95" s="31" t="s">
        <v>10</v>
      </c>
      <c r="C95" s="24"/>
      <c r="D95" s="24"/>
      <c r="E95" s="24"/>
      <c r="F95" s="24"/>
      <c r="G95" s="24"/>
      <c r="H95" s="24"/>
      <c r="I95" s="24"/>
      <c r="J95" s="32" t="s">
        <v>115</v>
      </c>
      <c r="K95" s="24"/>
      <c r="N95" s="16"/>
      <c r="P95" s="24"/>
      <c r="Q95" s="24"/>
      <c r="R95" s="46"/>
    </row>
    <row r="96" spans="1:18" x14ac:dyDescent="0.2">
      <c r="J96" s="32" t="s">
        <v>116</v>
      </c>
    </row>
    <row r="97" spans="2:10" x14ac:dyDescent="0.2">
      <c r="J97" s="32"/>
    </row>
    <row r="98" spans="2:10" x14ac:dyDescent="0.2">
      <c r="J98" s="32"/>
    </row>
    <row r="99" spans="2:10" x14ac:dyDescent="0.2">
      <c r="J99" s="32"/>
    </row>
    <row r="100" spans="2:10" ht="15.75" customHeight="1" x14ac:dyDescent="0.2">
      <c r="J100" s="32"/>
    </row>
    <row r="101" spans="2:10" x14ac:dyDescent="0.2">
      <c r="B101" s="32" t="s">
        <v>114</v>
      </c>
      <c r="J101" s="32" t="s">
        <v>117</v>
      </c>
    </row>
  </sheetData>
  <sheetProtection formatCells="0" formatColumns="0" formatRows="0" sort="0"/>
  <protectedRanges>
    <protectedRange sqref="A1:M8" name="Range7"/>
    <protectedRange sqref="P1:Q2 K73:M104 K12:L72" name="Range4"/>
    <protectedRange sqref="C15:D16 B17:D22 B12:D14 B63:H63 C23:D27 B64:J105 C56:D62 B28:D55" name="Range3"/>
    <protectedRange sqref="G4" name="Range2"/>
    <protectedRange sqref="A3" name="Range1"/>
    <protectedRange sqref="M73:M92" name="Range6"/>
    <protectedRange sqref="E17:J17 M17 O17" name="Range3_2"/>
    <protectedRange sqref="E18:J18 M18 O18" name="Range3_3"/>
    <protectedRange sqref="E19:J19 J31:J36 J28:J29 I60:J63 J38:J43 M19 O19" name="Range3_4"/>
    <protectedRange sqref="I12:J12 B15 E15:J15 H14:J14 I54 M15 I45:J53 I55:J59 O15" name="Range3_5"/>
  </protectedRanges>
  <autoFilter ref="A9:Z92">
    <filterColumn colId="4" showButton="0"/>
    <filterColumn colId="5" showButton="0"/>
    <filterColumn colId="10" showButton="0"/>
  </autoFilter>
  <mergeCells count="22">
    <mergeCell ref="A7:L7"/>
    <mergeCell ref="A1:D1"/>
    <mergeCell ref="A3:D3"/>
    <mergeCell ref="G4:L4"/>
    <mergeCell ref="G1:L1"/>
    <mergeCell ref="G2:L2"/>
    <mergeCell ref="M9:M11"/>
    <mergeCell ref="C9:C11"/>
    <mergeCell ref="A2:D2"/>
    <mergeCell ref="A8:L8"/>
    <mergeCell ref="G10:G11"/>
    <mergeCell ref="A9:A11"/>
    <mergeCell ref="H9:H11"/>
    <mergeCell ref="K10:L10"/>
    <mergeCell ref="B9:B11"/>
    <mergeCell ref="D9:D11"/>
    <mergeCell ref="E9:G9"/>
    <mergeCell ref="J9:J11"/>
    <mergeCell ref="E10:E11"/>
    <mergeCell ref="F10:F11"/>
    <mergeCell ref="K9:L9"/>
    <mergeCell ref="I9:I11"/>
  </mergeCells>
  <phoneticPr fontId="1" type="noConversion"/>
  <dataValidations count="7">
    <dataValidation type="whole" allowBlank="1" showInputMessage="1" showErrorMessage="1" errorTitle="THÔNG BÁO" error="CHỈ NHẬP SỐ TỪ 1 ĐẾN 31" sqref="E15 E17:E19 E23:E27 E63:E92">
      <formula1>1</formula1>
      <formula2>31</formula2>
    </dataValidation>
    <dataValidation type="whole" allowBlank="1" showInputMessage="1" showErrorMessage="1" errorTitle="THÔNG BÁO" error="CHỈ NHẬP SỐ TỪ 1 ĐẾN 12" sqref="F15 F17:F19 F23:F27 F63:F92">
      <formula1>1</formula1>
      <formula2>12</formula2>
    </dataValidation>
    <dataValidation type="whole" allowBlank="1" showInputMessage="1" showErrorMessage="1" errorTitle="THÔNG BÁO" error="CHỈ NHẬP SỐ GỒM 4 CHỬ SỐ" sqref="G15 G17:G19 G23:G27 G63:G92">
      <formula1>1900</formula1>
      <formula2>2050</formula2>
    </dataValidation>
    <dataValidation type="list" allowBlank="1" showInputMessage="1" showErrorMessage="1" sqref="K12:K92">
      <formula1>$P$1:$P$2</formula1>
    </dataValidation>
    <dataValidation type="list" allowBlank="1" showInputMessage="1" showErrorMessage="1" sqref="L12:L92">
      <formula1>$Q$1:$Q$4</formula1>
    </dataValidation>
    <dataValidation type="list" showInputMessage="1" showErrorMessage="1" errorTitle="THÔNG BÁO LỖI" error="CHỈ NHẬP SỐ NGUYÊN 9, 11 HAY 12_x000a_NHẬP LẠI: HÃY CHỌN Retry_x000a_HŨY KHÔNG NHẬP: HÃY CHỌN Cancel" sqref="D12:D92">
      <formula1>Q$7:Q$9</formula1>
    </dataValidation>
    <dataValidation type="list" allowBlank="1" showInputMessage="1" showErrorMessage="1" errorTitle="THÔNG BÁO LỖI" error="CHỌN HAY NHẬP CÁC MÃ MÔN NHƯ DƯỚI ĐÂY:_x000a_V: VĂN_x000a_T: TOÁN_x000a_L: VẬT LÝ_x000a_H:  HÓA HỌC_x000a_SI: SINH HỌC_x000a_SU: LỊCH SỬ_x000a_D: ĐỊA LÝ_x000a_AV: ANH VĂN_x000a_NHẬP LẠI: HÃY CLICK Retry_x000a_HŨY KHÔNG NHẬP: HÃY CLICK Cancel" sqref="C12:C92">
      <formula1>$O$1:$O$8</formula1>
    </dataValidation>
  </dataValidations>
  <printOptions horizontalCentered="1"/>
  <pageMargins left="0.25" right="0.25" top="0.25" bottom="0.25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topLeftCell="A22" zoomScale="110" zoomScaleNormal="110" workbookViewId="0">
      <selection activeCell="K33" sqref="K33"/>
    </sheetView>
  </sheetViews>
  <sheetFormatPr defaultColWidth="9.140625" defaultRowHeight="12.75" x14ac:dyDescent="0.2"/>
  <cols>
    <col min="1" max="1" width="5.42578125" style="50" customWidth="1"/>
    <col min="2" max="2" width="6.42578125" style="50" bestFit="1" customWidth="1"/>
    <col min="3" max="3" width="12.28515625" style="50" customWidth="1"/>
    <col min="4" max="4" width="37.28515625" style="23" customWidth="1"/>
    <col min="5" max="5" width="6.140625" style="23" customWidth="1"/>
    <col min="6" max="6" width="11.85546875" style="50" bestFit="1" customWidth="1"/>
    <col min="7" max="7" width="28.85546875" style="50" customWidth="1"/>
    <col min="8" max="8" width="8.7109375" style="50" customWidth="1"/>
    <col min="9" max="9" width="27" style="23" bestFit="1" customWidth="1"/>
    <col min="10" max="11" width="9.140625" style="23"/>
    <col min="12" max="12" width="19.140625" style="23" bestFit="1" customWidth="1"/>
    <col min="13" max="16384" width="9.140625" style="23"/>
  </cols>
  <sheetData>
    <row r="1" spans="1:9" ht="16.5" customHeight="1" x14ac:dyDescent="0.2">
      <c r="A1" s="31"/>
      <c r="B1" s="70" t="s">
        <v>156</v>
      </c>
      <c r="C1" s="70"/>
      <c r="D1" s="70"/>
      <c r="E1" s="30"/>
      <c r="F1" s="30"/>
      <c r="G1" s="72" t="s">
        <v>0</v>
      </c>
      <c r="H1" s="72"/>
      <c r="I1" s="72"/>
    </row>
    <row r="2" spans="1:9" ht="15.75" customHeight="1" x14ac:dyDescent="0.2">
      <c r="A2" s="23"/>
      <c r="B2" s="72" t="s">
        <v>157</v>
      </c>
      <c r="C2" s="72"/>
      <c r="D2" s="72"/>
      <c r="E2" s="31"/>
      <c r="F2" s="31"/>
      <c r="G2" s="91" t="s">
        <v>1</v>
      </c>
      <c r="H2" s="91"/>
      <c r="I2" s="91"/>
    </row>
    <row r="3" spans="1:9" ht="15" customHeight="1" x14ac:dyDescent="0.2">
      <c r="A3" s="30"/>
      <c r="B3" s="72" t="s">
        <v>158</v>
      </c>
      <c r="C3" s="72"/>
      <c r="D3" s="72"/>
      <c r="E3" s="31"/>
      <c r="F3" s="31"/>
    </row>
    <row r="4" spans="1:9" ht="19.5" customHeight="1" x14ac:dyDescent="0.2">
      <c r="D4" s="55"/>
      <c r="E4" s="55"/>
      <c r="F4" s="55"/>
      <c r="G4" s="90" t="s">
        <v>194</v>
      </c>
      <c r="H4" s="90"/>
      <c r="I4" s="90"/>
    </row>
    <row r="6" spans="1:9" ht="66.75" customHeight="1" x14ac:dyDescent="0.2">
      <c r="A6" s="92" t="s">
        <v>185</v>
      </c>
      <c r="B6" s="75"/>
      <c r="C6" s="75"/>
      <c r="D6" s="75"/>
      <c r="E6" s="75"/>
      <c r="F6" s="75"/>
      <c r="G6" s="75"/>
      <c r="H6" s="75"/>
      <c r="I6" s="75"/>
    </row>
    <row r="7" spans="1:9" ht="14.25" customHeight="1" x14ac:dyDescent="0.2">
      <c r="A7" s="76"/>
      <c r="B7" s="76"/>
      <c r="C7" s="76"/>
      <c r="D7" s="76"/>
      <c r="E7" s="76"/>
      <c r="F7" s="76"/>
      <c r="G7" s="76"/>
      <c r="H7" s="76"/>
      <c r="I7" s="76"/>
    </row>
    <row r="8" spans="1:9" s="50" customFormat="1" ht="35.25" customHeight="1" x14ac:dyDescent="0.2">
      <c r="A8" s="79" t="s">
        <v>186</v>
      </c>
      <c r="B8" s="79" t="s">
        <v>187</v>
      </c>
      <c r="C8" s="79" t="s">
        <v>188</v>
      </c>
      <c r="D8" s="79" t="s">
        <v>173</v>
      </c>
      <c r="E8" s="79" t="s">
        <v>191</v>
      </c>
      <c r="F8" s="79" t="s">
        <v>192</v>
      </c>
      <c r="G8" s="49" t="s">
        <v>189</v>
      </c>
      <c r="H8" s="49" t="s">
        <v>193</v>
      </c>
      <c r="I8" s="49" t="s">
        <v>190</v>
      </c>
    </row>
    <row r="9" spans="1:9" ht="21.6" customHeight="1" x14ac:dyDescent="0.2">
      <c r="A9" s="33">
        <v>1</v>
      </c>
      <c r="B9" s="17" t="s">
        <v>63</v>
      </c>
      <c r="C9" s="83" t="s">
        <v>36</v>
      </c>
      <c r="D9" s="80" t="s">
        <v>97</v>
      </c>
      <c r="E9" s="19"/>
      <c r="F9" s="77">
        <v>38221</v>
      </c>
      <c r="G9" s="19" t="s">
        <v>49</v>
      </c>
      <c r="H9" s="84" t="s">
        <v>155</v>
      </c>
      <c r="I9" s="86" t="s">
        <v>174</v>
      </c>
    </row>
    <row r="10" spans="1:9" ht="21.6" customHeight="1" x14ac:dyDescent="0.2">
      <c r="A10" s="33">
        <v>2</v>
      </c>
      <c r="B10" s="18" t="s">
        <v>48</v>
      </c>
      <c r="C10" s="83" t="s">
        <v>36</v>
      </c>
      <c r="D10" s="80" t="s">
        <v>96</v>
      </c>
      <c r="E10" s="19"/>
      <c r="F10" s="77" t="s">
        <v>159</v>
      </c>
      <c r="G10" s="35" t="s">
        <v>49</v>
      </c>
      <c r="H10" s="84" t="s">
        <v>154</v>
      </c>
      <c r="I10" s="87"/>
    </row>
    <row r="11" spans="1:9" ht="21.6" customHeight="1" x14ac:dyDescent="0.25">
      <c r="A11" s="33">
        <v>3</v>
      </c>
      <c r="B11" s="18" t="s">
        <v>79</v>
      </c>
      <c r="C11" s="83" t="s">
        <v>40</v>
      </c>
      <c r="D11" s="80" t="s">
        <v>78</v>
      </c>
      <c r="E11" s="19" t="s">
        <v>45</v>
      </c>
      <c r="F11" s="18" t="s">
        <v>162</v>
      </c>
      <c r="G11" s="35" t="s">
        <v>49</v>
      </c>
      <c r="H11" s="85" t="s">
        <v>155</v>
      </c>
      <c r="I11" s="86" t="s">
        <v>179</v>
      </c>
    </row>
    <row r="12" spans="1:9" ht="21.6" customHeight="1" x14ac:dyDescent="0.25">
      <c r="A12" s="33">
        <v>4</v>
      </c>
      <c r="B12" s="18" t="s">
        <v>90</v>
      </c>
      <c r="C12" s="83" t="s">
        <v>40</v>
      </c>
      <c r="D12" s="80" t="s">
        <v>80</v>
      </c>
      <c r="E12" s="19"/>
      <c r="F12" s="77">
        <v>38500</v>
      </c>
      <c r="G12" s="35" t="s">
        <v>49</v>
      </c>
      <c r="H12" s="85" t="s">
        <v>155</v>
      </c>
      <c r="I12" s="87"/>
    </row>
    <row r="13" spans="1:9" ht="21.6" customHeight="1" x14ac:dyDescent="0.25">
      <c r="A13" s="33">
        <v>5</v>
      </c>
      <c r="B13" s="14" t="s">
        <v>69</v>
      </c>
      <c r="C13" s="83" t="s">
        <v>40</v>
      </c>
      <c r="D13" s="82" t="s">
        <v>142</v>
      </c>
      <c r="E13" s="19" t="s">
        <v>45</v>
      </c>
      <c r="F13" s="77">
        <v>38470</v>
      </c>
      <c r="G13" s="35" t="s">
        <v>49</v>
      </c>
      <c r="H13" s="85" t="s">
        <v>155</v>
      </c>
      <c r="I13" s="86" t="s">
        <v>180</v>
      </c>
    </row>
    <row r="14" spans="1:9" ht="21.6" customHeight="1" x14ac:dyDescent="0.25">
      <c r="A14" s="33">
        <v>6</v>
      </c>
      <c r="B14" s="14" t="s">
        <v>55</v>
      </c>
      <c r="C14" s="83" t="s">
        <v>40</v>
      </c>
      <c r="D14" s="80" t="s">
        <v>73</v>
      </c>
      <c r="E14" s="19" t="s">
        <v>45</v>
      </c>
      <c r="F14" s="18" t="s">
        <v>163</v>
      </c>
      <c r="G14" s="35" t="s">
        <v>49</v>
      </c>
      <c r="H14" s="85" t="s">
        <v>155</v>
      </c>
      <c r="I14" s="88"/>
    </row>
    <row r="15" spans="1:9" ht="21.6" customHeight="1" x14ac:dyDescent="0.25">
      <c r="A15" s="33">
        <v>7</v>
      </c>
      <c r="B15" s="14" t="s">
        <v>55</v>
      </c>
      <c r="C15" s="83" t="s">
        <v>40</v>
      </c>
      <c r="D15" s="80" t="s">
        <v>98</v>
      </c>
      <c r="E15" s="19" t="s">
        <v>45</v>
      </c>
      <c r="F15" s="77">
        <v>39163</v>
      </c>
      <c r="G15" s="35" t="s">
        <v>49</v>
      </c>
      <c r="H15" s="85" t="s">
        <v>155</v>
      </c>
      <c r="I15" s="88"/>
    </row>
    <row r="16" spans="1:9" ht="21.6" customHeight="1" x14ac:dyDescent="0.25">
      <c r="A16" s="33">
        <v>8</v>
      </c>
      <c r="B16" s="14" t="s">
        <v>101</v>
      </c>
      <c r="C16" s="83" t="s">
        <v>40</v>
      </c>
      <c r="D16" s="80" t="s">
        <v>100</v>
      </c>
      <c r="E16" s="19" t="s">
        <v>45</v>
      </c>
      <c r="F16" s="77">
        <v>38454</v>
      </c>
      <c r="G16" s="35" t="s">
        <v>49</v>
      </c>
      <c r="H16" s="85" t="s">
        <v>155</v>
      </c>
      <c r="I16" s="88"/>
    </row>
    <row r="17" spans="1:9" ht="21.6" customHeight="1" x14ac:dyDescent="0.25">
      <c r="A17" s="33">
        <v>9</v>
      </c>
      <c r="B17" s="14" t="s">
        <v>101</v>
      </c>
      <c r="C17" s="83" t="s">
        <v>40</v>
      </c>
      <c r="D17" s="80" t="s">
        <v>102</v>
      </c>
      <c r="E17" s="19" t="s">
        <v>45</v>
      </c>
      <c r="F17" s="77">
        <v>35873</v>
      </c>
      <c r="G17" s="35" t="s">
        <v>49</v>
      </c>
      <c r="H17" s="85" t="s">
        <v>155</v>
      </c>
      <c r="I17" s="88"/>
    </row>
    <row r="18" spans="1:9" ht="21.6" customHeight="1" x14ac:dyDescent="0.25">
      <c r="A18" s="33">
        <v>10</v>
      </c>
      <c r="B18" s="14" t="s">
        <v>101</v>
      </c>
      <c r="C18" s="83" t="s">
        <v>40</v>
      </c>
      <c r="D18" s="80" t="s">
        <v>103</v>
      </c>
      <c r="E18" s="19" t="s">
        <v>45</v>
      </c>
      <c r="F18" s="18" t="s">
        <v>165</v>
      </c>
      <c r="G18" s="35" t="s">
        <v>104</v>
      </c>
      <c r="H18" s="85" t="s">
        <v>155</v>
      </c>
      <c r="I18" s="88"/>
    </row>
    <row r="19" spans="1:9" ht="21.6" customHeight="1" x14ac:dyDescent="0.2">
      <c r="A19" s="33">
        <v>11</v>
      </c>
      <c r="B19" s="14" t="s">
        <v>55</v>
      </c>
      <c r="C19" s="83" t="s">
        <v>40</v>
      </c>
      <c r="D19" s="80" t="s">
        <v>75</v>
      </c>
      <c r="E19" s="19" t="s">
        <v>45</v>
      </c>
      <c r="F19" s="18" t="s">
        <v>164</v>
      </c>
      <c r="G19" s="35" t="s">
        <v>49</v>
      </c>
      <c r="H19" s="84" t="s">
        <v>154</v>
      </c>
      <c r="I19" s="88"/>
    </row>
    <row r="20" spans="1:9" ht="21.6" customHeight="1" x14ac:dyDescent="0.2">
      <c r="A20" s="33">
        <v>12</v>
      </c>
      <c r="B20" s="14" t="s">
        <v>55</v>
      </c>
      <c r="C20" s="83" t="s">
        <v>40</v>
      </c>
      <c r="D20" s="80" t="s">
        <v>99</v>
      </c>
      <c r="E20" s="19" t="s">
        <v>45</v>
      </c>
      <c r="F20" s="77">
        <v>39284</v>
      </c>
      <c r="G20" s="35" t="s">
        <v>49</v>
      </c>
      <c r="H20" s="84" t="s">
        <v>154</v>
      </c>
      <c r="I20" s="87"/>
    </row>
    <row r="21" spans="1:9" ht="21.6" customHeight="1" x14ac:dyDescent="0.2">
      <c r="A21" s="33">
        <v>13</v>
      </c>
      <c r="B21" s="18" t="s">
        <v>55</v>
      </c>
      <c r="C21" s="83" t="s">
        <v>37</v>
      </c>
      <c r="D21" s="80" t="s">
        <v>54</v>
      </c>
      <c r="E21" s="19"/>
      <c r="F21" s="78" t="s">
        <v>167</v>
      </c>
      <c r="G21" s="19" t="s">
        <v>49</v>
      </c>
      <c r="H21" s="84" t="s">
        <v>155</v>
      </c>
      <c r="I21" s="83" t="s">
        <v>175</v>
      </c>
    </row>
    <row r="22" spans="1:9" ht="21.6" customHeight="1" x14ac:dyDescent="0.2">
      <c r="A22" s="33">
        <v>14</v>
      </c>
      <c r="B22" s="18" t="s">
        <v>52</v>
      </c>
      <c r="C22" s="83" t="s">
        <v>38</v>
      </c>
      <c r="D22" s="80" t="s">
        <v>53</v>
      </c>
      <c r="E22" s="19"/>
      <c r="F22" s="18" t="s">
        <v>161</v>
      </c>
      <c r="G22" s="19" t="s">
        <v>49</v>
      </c>
      <c r="H22" s="84" t="s">
        <v>155</v>
      </c>
      <c r="I22" s="86" t="s">
        <v>177</v>
      </c>
    </row>
    <row r="23" spans="1:9" ht="21.6" customHeight="1" x14ac:dyDescent="0.2">
      <c r="A23" s="33">
        <v>15</v>
      </c>
      <c r="B23" s="18" t="s">
        <v>52</v>
      </c>
      <c r="C23" s="83" t="s">
        <v>38</v>
      </c>
      <c r="D23" s="80" t="s">
        <v>50</v>
      </c>
      <c r="E23" s="19"/>
      <c r="F23" s="78" t="s">
        <v>169</v>
      </c>
      <c r="G23" s="19" t="s">
        <v>49</v>
      </c>
      <c r="H23" s="84" t="s">
        <v>154</v>
      </c>
      <c r="I23" s="88"/>
    </row>
    <row r="24" spans="1:9" ht="21.6" customHeight="1" x14ac:dyDescent="0.2">
      <c r="A24" s="33">
        <v>16</v>
      </c>
      <c r="B24" s="18" t="s">
        <v>48</v>
      </c>
      <c r="C24" s="83" t="s">
        <v>38</v>
      </c>
      <c r="D24" s="80" t="s">
        <v>44</v>
      </c>
      <c r="E24" s="19" t="s">
        <v>45</v>
      </c>
      <c r="F24" s="77">
        <v>38973</v>
      </c>
      <c r="G24" s="19" t="s">
        <v>47</v>
      </c>
      <c r="H24" s="84" t="s">
        <v>154</v>
      </c>
      <c r="I24" s="87"/>
    </row>
    <row r="25" spans="1:9" ht="21.6" customHeight="1" x14ac:dyDescent="0.2">
      <c r="A25" s="33">
        <v>17</v>
      </c>
      <c r="B25" s="13" t="s">
        <v>69</v>
      </c>
      <c r="C25" s="83" t="s">
        <v>38</v>
      </c>
      <c r="D25" s="80" t="s">
        <v>67</v>
      </c>
      <c r="E25" s="35"/>
      <c r="F25" s="78" t="s">
        <v>168</v>
      </c>
      <c r="G25" s="35" t="s">
        <v>68</v>
      </c>
      <c r="H25" s="84" t="s">
        <v>155</v>
      </c>
      <c r="I25" s="86" t="s">
        <v>176</v>
      </c>
    </row>
    <row r="26" spans="1:9" ht="21.6" customHeight="1" x14ac:dyDescent="0.2">
      <c r="A26" s="33">
        <v>18</v>
      </c>
      <c r="B26" s="13" t="s">
        <v>69</v>
      </c>
      <c r="C26" s="83" t="s">
        <v>38</v>
      </c>
      <c r="D26" s="80" t="s">
        <v>70</v>
      </c>
      <c r="E26" s="35"/>
      <c r="F26" s="18" t="s">
        <v>160</v>
      </c>
      <c r="G26" s="35" t="s">
        <v>58</v>
      </c>
      <c r="H26" s="84" t="s">
        <v>155</v>
      </c>
      <c r="I26" s="87"/>
    </row>
    <row r="27" spans="1:9" ht="21.6" customHeight="1" x14ac:dyDescent="0.2">
      <c r="A27" s="33">
        <v>19</v>
      </c>
      <c r="B27" s="13" t="s">
        <v>52</v>
      </c>
      <c r="C27" s="83" t="s">
        <v>39</v>
      </c>
      <c r="D27" s="81" t="s">
        <v>59</v>
      </c>
      <c r="E27" s="35" t="s">
        <v>45</v>
      </c>
      <c r="F27" s="77">
        <v>39231</v>
      </c>
      <c r="G27" s="35" t="s">
        <v>60</v>
      </c>
      <c r="H27" s="84" t="s">
        <v>155</v>
      </c>
      <c r="I27" s="86" t="s">
        <v>178</v>
      </c>
    </row>
    <row r="28" spans="1:9" ht="21.6" customHeight="1" x14ac:dyDescent="0.2">
      <c r="A28" s="33">
        <v>20</v>
      </c>
      <c r="B28" s="13" t="s">
        <v>52</v>
      </c>
      <c r="C28" s="83" t="s">
        <v>39</v>
      </c>
      <c r="D28" s="81" t="s">
        <v>61</v>
      </c>
      <c r="E28" s="35"/>
      <c r="F28" s="77">
        <v>39198</v>
      </c>
      <c r="G28" s="35" t="s">
        <v>49</v>
      </c>
      <c r="H28" s="84" t="s">
        <v>154</v>
      </c>
      <c r="I28" s="87"/>
    </row>
    <row r="29" spans="1:9" ht="21.6" customHeight="1" x14ac:dyDescent="0.2">
      <c r="A29" s="33">
        <v>21</v>
      </c>
      <c r="B29" s="18" t="s">
        <v>119</v>
      </c>
      <c r="C29" s="83" t="s">
        <v>41</v>
      </c>
      <c r="D29" s="80" t="s">
        <v>138</v>
      </c>
      <c r="E29" s="19" t="s">
        <v>45</v>
      </c>
      <c r="F29" s="78" t="s">
        <v>170</v>
      </c>
      <c r="G29" s="35" t="s">
        <v>49</v>
      </c>
      <c r="H29" s="84" t="s">
        <v>154</v>
      </c>
      <c r="I29" s="83" t="s">
        <v>181</v>
      </c>
    </row>
    <row r="30" spans="1:9" ht="21.6" customHeight="1" x14ac:dyDescent="0.2">
      <c r="A30" s="33">
        <v>22</v>
      </c>
      <c r="B30" s="18" t="s">
        <v>147</v>
      </c>
      <c r="C30" s="83" t="s">
        <v>42</v>
      </c>
      <c r="D30" s="82" t="s">
        <v>149</v>
      </c>
      <c r="E30" s="19"/>
      <c r="F30" s="77">
        <v>39132</v>
      </c>
      <c r="G30" s="35" t="s">
        <v>49</v>
      </c>
      <c r="H30" s="84" t="s">
        <v>154</v>
      </c>
      <c r="I30" s="83" t="s">
        <v>183</v>
      </c>
    </row>
    <row r="31" spans="1:9" ht="21.6" customHeight="1" x14ac:dyDescent="0.2">
      <c r="A31" s="33">
        <v>23</v>
      </c>
      <c r="B31" s="14" t="s">
        <v>86</v>
      </c>
      <c r="C31" s="83" t="s">
        <v>42</v>
      </c>
      <c r="D31" s="80" t="s">
        <v>94</v>
      </c>
      <c r="E31" s="19"/>
      <c r="F31" s="18" t="s">
        <v>166</v>
      </c>
      <c r="G31" s="35" t="s">
        <v>49</v>
      </c>
      <c r="H31" s="84" t="s">
        <v>154</v>
      </c>
      <c r="I31" s="83" t="s">
        <v>182</v>
      </c>
    </row>
    <row r="32" spans="1:9" ht="21.6" customHeight="1" x14ac:dyDescent="0.2">
      <c r="A32" s="33">
        <v>24</v>
      </c>
      <c r="B32" s="14" t="s">
        <v>64</v>
      </c>
      <c r="C32" s="83" t="s">
        <v>43</v>
      </c>
      <c r="D32" s="81" t="s">
        <v>122</v>
      </c>
      <c r="E32" s="19" t="s">
        <v>45</v>
      </c>
      <c r="F32" s="78" t="s">
        <v>171</v>
      </c>
      <c r="G32" s="35" t="s">
        <v>49</v>
      </c>
      <c r="H32" s="84" t="s">
        <v>154</v>
      </c>
      <c r="I32" s="89" t="s">
        <v>184</v>
      </c>
    </row>
    <row r="33" spans="1:17" ht="21.6" customHeight="1" x14ac:dyDescent="0.2">
      <c r="A33" s="33">
        <v>25</v>
      </c>
      <c r="B33" s="14" t="s">
        <v>52</v>
      </c>
      <c r="C33" s="83" t="s">
        <v>43</v>
      </c>
      <c r="D33" s="80" t="s">
        <v>123</v>
      </c>
      <c r="E33" s="34"/>
      <c r="F33" s="78" t="s">
        <v>172</v>
      </c>
      <c r="G33" s="35" t="s">
        <v>49</v>
      </c>
      <c r="H33" s="84" t="s">
        <v>154</v>
      </c>
      <c r="I33" s="89"/>
    </row>
    <row r="34" spans="1:17" ht="21.6" customHeight="1" x14ac:dyDescent="0.2">
      <c r="A34" s="33">
        <v>26</v>
      </c>
      <c r="B34" s="18" t="s">
        <v>63</v>
      </c>
      <c r="C34" s="83" t="s">
        <v>43</v>
      </c>
      <c r="D34" s="81" t="s">
        <v>62</v>
      </c>
      <c r="E34" s="19"/>
      <c r="F34" s="77">
        <v>38741</v>
      </c>
      <c r="G34" s="35" t="s">
        <v>49</v>
      </c>
      <c r="H34" s="84" t="s">
        <v>154</v>
      </c>
      <c r="I34" s="89"/>
    </row>
    <row r="35" spans="1:17" ht="12" customHeight="1" x14ac:dyDescent="0.2">
      <c r="A35" s="27"/>
      <c r="B35" s="27"/>
      <c r="C35" s="27"/>
    </row>
    <row r="36" spans="1:17" s="30" customFormat="1" ht="15.75" x14ac:dyDescent="0.2">
      <c r="A36" s="29" t="str">
        <f>"         Tổng cộng: có "&amp;MAX(A10:A34)&amp;" thí sinh đạt giải."</f>
        <v xml:space="preserve">         Tổng cộng: có 26 thí sinh đạt giải.</v>
      </c>
      <c r="B36" s="29"/>
      <c r="C36" s="29"/>
      <c r="F36" s="47"/>
      <c r="G36" s="47"/>
      <c r="H36" s="47"/>
    </row>
    <row r="37" spans="1:17" s="30" customFormat="1" ht="15.75" x14ac:dyDescent="0.2">
      <c r="A37" s="47"/>
      <c r="B37" s="47"/>
      <c r="C37" s="47"/>
      <c r="E37" s="31"/>
      <c r="F37" s="47"/>
      <c r="G37" s="48" t="s">
        <v>196</v>
      </c>
      <c r="H37" s="47"/>
    </row>
    <row r="38" spans="1:17" ht="15.75" x14ac:dyDescent="0.2">
      <c r="C38" s="48" t="s">
        <v>195</v>
      </c>
      <c r="G38" s="48" t="s">
        <v>197</v>
      </c>
    </row>
    <row r="39" spans="1:17" s="50" customFormat="1" ht="15.75" x14ac:dyDescent="0.2">
      <c r="D39" s="23"/>
      <c r="E39" s="23"/>
      <c r="G39" s="48"/>
      <c r="I39" s="23"/>
      <c r="J39" s="23"/>
      <c r="K39" s="23"/>
      <c r="L39" s="23"/>
      <c r="M39" s="23"/>
      <c r="N39" s="23"/>
      <c r="O39" s="23"/>
      <c r="P39" s="23"/>
      <c r="Q39" s="23"/>
    </row>
    <row r="40" spans="1:17" s="50" customFormat="1" ht="15.75" x14ac:dyDescent="0.2">
      <c r="D40" s="23"/>
      <c r="E40" s="23"/>
      <c r="G40" s="48"/>
      <c r="I40" s="23"/>
      <c r="J40" s="23"/>
      <c r="K40" s="23"/>
      <c r="L40" s="23"/>
      <c r="M40" s="23"/>
      <c r="N40" s="23"/>
      <c r="O40" s="23"/>
      <c r="P40" s="23"/>
      <c r="Q40" s="23"/>
    </row>
    <row r="41" spans="1:17" s="50" customFormat="1" ht="15.75" x14ac:dyDescent="0.2">
      <c r="D41" s="23"/>
      <c r="E41" s="23"/>
      <c r="G41" s="48"/>
      <c r="I41" s="23"/>
      <c r="J41" s="23"/>
      <c r="K41" s="23"/>
      <c r="L41" s="23"/>
      <c r="M41" s="23"/>
      <c r="N41" s="23"/>
      <c r="O41" s="23"/>
      <c r="P41" s="23"/>
      <c r="Q41" s="23"/>
    </row>
    <row r="42" spans="1:17" s="50" customFormat="1" ht="15.75" customHeight="1" x14ac:dyDescent="0.2">
      <c r="D42" s="23"/>
      <c r="E42" s="23"/>
      <c r="G42" s="48"/>
      <c r="I42" s="23"/>
      <c r="J42" s="23"/>
      <c r="K42" s="23"/>
      <c r="L42" s="23"/>
      <c r="M42" s="23"/>
      <c r="N42" s="23"/>
      <c r="O42" s="23"/>
      <c r="P42" s="23"/>
      <c r="Q42" s="23"/>
    </row>
    <row r="43" spans="1:17" s="50" customFormat="1" ht="15.75" x14ac:dyDescent="0.2">
      <c r="C43" s="48" t="s">
        <v>114</v>
      </c>
      <c r="E43" s="48"/>
      <c r="G43" s="48" t="s">
        <v>198</v>
      </c>
      <c r="I43" s="23"/>
      <c r="J43" s="23"/>
      <c r="K43" s="23"/>
      <c r="L43" s="23"/>
      <c r="M43" s="23"/>
      <c r="N43" s="23"/>
      <c r="O43" s="23"/>
      <c r="P43" s="23"/>
      <c r="Q43" s="23"/>
    </row>
  </sheetData>
  <sheetProtection formatCells="0" formatColumns="0" formatRows="0" sort="0"/>
  <protectedRanges>
    <protectedRange sqref="G1:G4 B1:C3 G5:H7 I1:I7 E1:F7 B4:D7 A1:A7" name="Range7"/>
    <protectedRange sqref="H35:I46 I9 I11:I13 I15:I23 I25:I33" name="Range4"/>
    <protectedRange sqref="C38 C9:D20 C21 C22:D26 C33:E33 C34 C27:C30 C32 D29 C31:D31 E35:G47 D35:D36 C43 D38:D42 D44:D47" name="Range3"/>
    <protectedRange sqref="G4" name="Range2"/>
    <protectedRange sqref="A3 C3" name="Range1"/>
    <protectedRange sqref="G25 B25 E25" name="Range3_2"/>
    <protectedRange sqref="G26 B26 E26" name="Range3_3"/>
    <protectedRange sqref="G19:G20 G11:G17 G32:G34" name="Range3_4"/>
    <protectedRange sqref="G10 G29:G31" name="Range3_5"/>
  </protectedRanges>
  <mergeCells count="15">
    <mergeCell ref="I32:I34"/>
    <mergeCell ref="I13:I20"/>
    <mergeCell ref="I11:I12"/>
    <mergeCell ref="I27:I28"/>
    <mergeCell ref="I22:I24"/>
    <mergeCell ref="I25:I26"/>
    <mergeCell ref="A6:I6"/>
    <mergeCell ref="B1:D1"/>
    <mergeCell ref="B2:D2"/>
    <mergeCell ref="B3:D3"/>
    <mergeCell ref="G1:I1"/>
    <mergeCell ref="G2:I2"/>
    <mergeCell ref="G4:I4"/>
    <mergeCell ref="I9:I10"/>
    <mergeCell ref="D4:F4"/>
  </mergeCells>
  <dataValidations count="1">
    <dataValidation allowBlank="1" showInputMessage="1" showErrorMessage="1" errorTitle="THÔNG BÁO LỖI" error="CHỌN HAY NHẬP CÁC MÃ MÔN NHƯ DƯỚI ĐÂY:_x000a_V: VĂN_x000a_T: TOÁN_x000a_L: VẬT LÝ_x000a_H:  HÓA HỌC_x000a_SI: SINH HỌC_x000a_SU: LỊCH SỬ_x000a_D: ĐỊA LÝ_x000a_AV: ANH VĂN_x000a_NHẬP LẠI: HÃY CLICK Retry_x000a_HŨY KHÔNG NHẬP: HÃY CLICK Cancel" sqref="C9:C34"/>
  </dataValidations>
  <printOptions horizontalCentered="1"/>
  <pageMargins left="0.25" right="0.25" top="0.5" bottom="0.2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THONGTIN</vt:lpstr>
      <vt:lpstr>SHEET1</vt:lpstr>
      <vt:lpstr>DS DAT GIAI</vt:lpstr>
      <vt:lpstr>'DS DAT GIAI'!Print_Area</vt:lpstr>
      <vt:lpstr>SHEET1!Print_Area</vt:lpstr>
      <vt:lpstr>'DS DAT GIAI'!Print_Titles</vt:lpstr>
      <vt:lpstr>SHEET1!Print_Titles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2025-03-21T02:05:07Z</cp:lastPrinted>
  <dcterms:created xsi:type="dcterms:W3CDTF">2011-03-04T03:06:18Z</dcterms:created>
  <dcterms:modified xsi:type="dcterms:W3CDTF">2025-03-21T02:14:24Z</dcterms:modified>
</cp:coreProperties>
</file>