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E68488D7-4FB7-4BF8-B21D-9C70C3D4796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Q12" i="1" l="1"/>
  <c r="P12" i="1"/>
  <c r="O12" i="1"/>
  <c r="M12" i="1"/>
  <c r="K12" i="1"/>
  <c r="I12" i="1"/>
  <c r="G12" i="1"/>
  <c r="E12" i="1"/>
  <c r="Q10" i="1"/>
  <c r="P10" i="1"/>
  <c r="O10" i="1"/>
  <c r="M10" i="1"/>
  <c r="K10" i="1"/>
  <c r="I10" i="1"/>
  <c r="G10" i="1"/>
  <c r="E10" i="1"/>
  <c r="Q9" i="1"/>
  <c r="P9" i="1"/>
  <c r="O9" i="1"/>
  <c r="M9" i="1"/>
  <c r="K9" i="1"/>
  <c r="I9" i="1"/>
  <c r="G9" i="1"/>
  <c r="E9" i="1"/>
  <c r="Q11" i="1"/>
  <c r="P11" i="1"/>
  <c r="O11" i="1"/>
  <c r="M11" i="1"/>
  <c r="K11" i="1"/>
  <c r="I11" i="1"/>
  <c r="G11" i="1"/>
  <c r="E11" i="1"/>
  <c r="Q8" i="1"/>
  <c r="Q13" i="1"/>
  <c r="P8" i="1"/>
  <c r="P13" i="1"/>
  <c r="O8" i="1"/>
  <c r="O13" i="1"/>
  <c r="M8" i="1"/>
  <c r="M13" i="1"/>
  <c r="K8" i="1"/>
  <c r="K13" i="1"/>
  <c r="I8" i="1"/>
  <c r="I13" i="1"/>
  <c r="G8" i="1"/>
  <c r="G13" i="1"/>
  <c r="E8" i="1"/>
  <c r="E13" i="1"/>
  <c r="R8" i="1" l="1"/>
  <c r="Q14" i="1"/>
  <c r="H14" i="1"/>
  <c r="H15" i="1" s="1"/>
  <c r="J14" i="1"/>
  <c r="J15" i="1" s="1"/>
  <c r="K14" i="1"/>
  <c r="L14" i="1"/>
  <c r="L15" i="1" s="1"/>
  <c r="N14" i="1"/>
  <c r="N15" i="1" s="1"/>
  <c r="O14" i="1"/>
  <c r="G14" i="1"/>
  <c r="F14" i="1"/>
  <c r="F15" i="1" s="1"/>
  <c r="D14" i="1"/>
  <c r="D15" i="1" s="1"/>
  <c r="P15" i="1" l="1"/>
  <c r="Q15" i="1"/>
  <c r="P14" i="1"/>
  <c r="M14" i="1"/>
  <c r="R15" i="1" l="1"/>
  <c r="I14" i="1"/>
  <c r="E14" i="1" l="1"/>
</calcChain>
</file>

<file path=xl/sharedStrings.xml><?xml version="1.0" encoding="utf-8"?>
<sst xmlns="http://schemas.openxmlformats.org/spreadsheetml/2006/main" count="36" uniqueCount="26">
  <si>
    <t>NỘI DUNG KIẾN THỨC</t>
  </si>
  <si>
    <t>CÂU HỎI THEO MỨC ĐỘ NHẬN THỨC</t>
  </si>
  <si>
    <t>VẬN DỤNG</t>
  </si>
  <si>
    <t>Thời gian</t>
  </si>
  <si>
    <t>Tổng thời gian</t>
  </si>
  <si>
    <t xml:space="preserve">tổng </t>
  </si>
  <si>
    <t>tổng số câu</t>
  </si>
  <si>
    <t>tổng điểm</t>
  </si>
  <si>
    <t>ĐƠN VỊ KIẾN THỨC</t>
  </si>
  <si>
    <t>Chương 2</t>
  </si>
  <si>
    <t>STT</t>
  </si>
  <si>
    <t>MÔN  CÔNG NGHỆ LỚP 12 THỜI GIAN 45 PHÚT</t>
  </si>
  <si>
    <t>Bài 4: Hệ thống điện quốc gia</t>
  </si>
  <si>
    <t>BIẾT</t>
  </si>
  <si>
    <t>HIỂU</t>
  </si>
  <si>
    <t>chTNKQ</t>
  </si>
  <si>
    <t>ch TNĐS</t>
  </si>
  <si>
    <t>chTNĐS</t>
  </si>
  <si>
    <t>Bài 7: Mạng điện hạ áp dùng trong sinh hoạt</t>
  </si>
  <si>
    <t>Bài 8: Hệ thống điện dùng trong gia đình</t>
  </si>
  <si>
    <t>Bài 9: Thiết bị điện trong hệ thống điện gia đình</t>
  </si>
  <si>
    <t>Bài 11: An toàn điện</t>
  </si>
  <si>
    <t>Bài 12: Tiết kiệm điện</t>
  </si>
  <si>
    <t>Chương 3</t>
  </si>
  <si>
    <t>Chương 4</t>
  </si>
  <si>
    <t>MA TRẬN ĐỀ KIỂM TRA HỌC KÌ I-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</si>
</sst>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8"/>
  <sheetViews>
    <sheetView tabSelected="1" zoomScale="72" zoomScaleNormal="72" workbookViewId="0">
      <selection activeCell="S10" sqref="S10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36.691406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5" width="5.765625" style="2" customWidth="1"/>
    <col min="16" max="16" width="8.84375" style="2" customWidth="1"/>
    <col min="17" max="17" width="7" style="2" customWidth="1"/>
    <col min="18" max="18" width="22.3046875" style="2" customWidth="1"/>
    <col min="19" max="19" width="10.765625" style="2"/>
    <col min="20" max="23" width="9.84375" style="2" customWidth="1"/>
    <col min="24" max="16384" width="10.765625" style="2"/>
  </cols>
  <sheetData>
    <row r="2" spans="1:23" ht="30" customHeight="1" x14ac:dyDescent="0.3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7.5" customHeight="1" x14ac:dyDescent="0.3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25.15" customHeight="1" x14ac:dyDescent="0.35"/>
    <row r="5" spans="1:23" ht="42" customHeight="1" x14ac:dyDescent="0.35">
      <c r="A5" s="18" t="s">
        <v>10</v>
      </c>
      <c r="B5" s="18" t="s">
        <v>0</v>
      </c>
      <c r="C5" s="19" t="s">
        <v>8</v>
      </c>
      <c r="D5" s="18" t="s">
        <v>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 t="s">
        <v>6</v>
      </c>
      <c r="Q5" s="18"/>
      <c r="R5" s="18" t="s">
        <v>4</v>
      </c>
    </row>
    <row r="6" spans="1:23" ht="28.15" customHeight="1" x14ac:dyDescent="0.35">
      <c r="A6" s="18"/>
      <c r="B6" s="18"/>
      <c r="C6" s="20"/>
      <c r="D6" s="18" t="s">
        <v>13</v>
      </c>
      <c r="E6" s="18"/>
      <c r="F6" s="18"/>
      <c r="G6" s="18"/>
      <c r="H6" s="18" t="s">
        <v>14</v>
      </c>
      <c r="I6" s="18"/>
      <c r="J6" s="18"/>
      <c r="K6" s="18"/>
      <c r="L6" s="18" t="s">
        <v>2</v>
      </c>
      <c r="M6" s="18"/>
      <c r="N6" s="18"/>
      <c r="O6" s="18"/>
      <c r="P6" s="18"/>
      <c r="Q6" s="18"/>
      <c r="R6" s="18"/>
    </row>
    <row r="7" spans="1:23" ht="30" x14ac:dyDescent="0.35">
      <c r="A7" s="18"/>
      <c r="B7" s="18"/>
      <c r="C7" s="21"/>
      <c r="D7" s="1" t="s">
        <v>15</v>
      </c>
      <c r="E7" s="1" t="s">
        <v>3</v>
      </c>
      <c r="F7" s="1" t="s">
        <v>16</v>
      </c>
      <c r="G7" s="1" t="s">
        <v>3</v>
      </c>
      <c r="H7" s="1" t="s">
        <v>15</v>
      </c>
      <c r="I7" s="1" t="s">
        <v>3</v>
      </c>
      <c r="J7" s="1" t="s">
        <v>16</v>
      </c>
      <c r="K7" s="1" t="s">
        <v>3</v>
      </c>
      <c r="L7" s="1" t="s">
        <v>15</v>
      </c>
      <c r="M7" s="1" t="s">
        <v>3</v>
      </c>
      <c r="N7" s="1" t="s">
        <v>16</v>
      </c>
      <c r="O7" s="1" t="s">
        <v>3</v>
      </c>
      <c r="P7" s="12" t="s">
        <v>15</v>
      </c>
      <c r="Q7" s="1" t="s">
        <v>17</v>
      </c>
      <c r="R7" s="18"/>
    </row>
    <row r="8" spans="1:23" ht="30" customHeight="1" x14ac:dyDescent="0.35">
      <c r="A8" s="11">
        <v>1</v>
      </c>
      <c r="B8" s="25" t="s">
        <v>9</v>
      </c>
      <c r="C8" s="7" t="s">
        <v>12</v>
      </c>
      <c r="D8" s="10">
        <v>2</v>
      </c>
      <c r="E8" s="5">
        <f t="shared" ref="E8:E13" si="0">D8*1.125</f>
        <v>2.25</v>
      </c>
      <c r="F8" s="5"/>
      <c r="G8" s="5">
        <f t="shared" ref="G8:G13" si="1">F8*1.125</f>
        <v>0</v>
      </c>
      <c r="H8" s="5">
        <v>1</v>
      </c>
      <c r="I8" s="5">
        <f t="shared" ref="I8:I13" si="2">H8*1.125</f>
        <v>1.125</v>
      </c>
      <c r="J8" s="5"/>
      <c r="K8" s="5">
        <f t="shared" ref="K8:K13" si="3">J8*1.125</f>
        <v>0</v>
      </c>
      <c r="L8" s="5">
        <v>0</v>
      </c>
      <c r="M8" s="5">
        <f t="shared" ref="M8:M13" si="4">L8*1.125</f>
        <v>0</v>
      </c>
      <c r="N8" s="9"/>
      <c r="O8" s="5">
        <f t="shared" ref="O8:O13" si="5">N8*1.125</f>
        <v>0</v>
      </c>
      <c r="P8" s="5">
        <f t="shared" ref="P8:P14" si="6">D8+H8+L8</f>
        <v>3</v>
      </c>
      <c r="Q8" s="5">
        <f t="shared" ref="Q8:Q13" si="7">F8+J8+N8</f>
        <v>0</v>
      </c>
      <c r="R8" s="5">
        <f t="shared" ref="R8:R14" si="8">P8*1.125+Q8*1.125</f>
        <v>3.375</v>
      </c>
    </row>
    <row r="9" spans="1:23" ht="30" customHeight="1" x14ac:dyDescent="0.35">
      <c r="A9" s="11">
        <v>2</v>
      </c>
      <c r="B9" s="25"/>
      <c r="C9" s="7" t="s">
        <v>18</v>
      </c>
      <c r="D9" s="10">
        <v>2</v>
      </c>
      <c r="E9" s="5">
        <f t="shared" ref="E9:E10" si="9">D9*1.125</f>
        <v>2.25</v>
      </c>
      <c r="F9" s="5">
        <v>1</v>
      </c>
      <c r="G9" s="5">
        <f t="shared" ref="G9:G10" si="10">F9*1.125</f>
        <v>1.125</v>
      </c>
      <c r="H9" s="5">
        <v>2</v>
      </c>
      <c r="I9" s="5">
        <f t="shared" ref="I9:I10" si="11">H9*1.125</f>
        <v>2.25</v>
      </c>
      <c r="J9" s="5">
        <v>1</v>
      </c>
      <c r="K9" s="5">
        <f t="shared" ref="K9:K10" si="12">J9*1.125</f>
        <v>1.125</v>
      </c>
      <c r="L9" s="5">
        <v>1</v>
      </c>
      <c r="M9" s="5">
        <f t="shared" ref="M9:M10" si="13">L9*1.125</f>
        <v>1.125</v>
      </c>
      <c r="N9" s="9">
        <v>2</v>
      </c>
      <c r="O9" s="5">
        <f t="shared" ref="O9:O10" si="14">N9*1.125</f>
        <v>2.25</v>
      </c>
      <c r="P9" s="5">
        <f t="shared" ref="P9:P10" si="15">D9+H9+L9</f>
        <v>5</v>
      </c>
      <c r="Q9" s="5">
        <f t="shared" ref="Q9:Q10" si="16">F9+J9+N9</f>
        <v>4</v>
      </c>
      <c r="R9" s="5">
        <f t="shared" si="8"/>
        <v>10.125</v>
      </c>
    </row>
    <row r="10" spans="1:23" ht="30" customHeight="1" x14ac:dyDescent="0.35">
      <c r="A10" s="11">
        <v>3</v>
      </c>
      <c r="B10" s="25" t="s">
        <v>23</v>
      </c>
      <c r="C10" s="7" t="s">
        <v>19</v>
      </c>
      <c r="D10" s="10">
        <v>2</v>
      </c>
      <c r="E10" s="5">
        <f t="shared" si="9"/>
        <v>2.25</v>
      </c>
      <c r="F10" s="5">
        <v>1</v>
      </c>
      <c r="G10" s="5">
        <f t="shared" si="10"/>
        <v>1.125</v>
      </c>
      <c r="H10" s="5">
        <v>1</v>
      </c>
      <c r="I10" s="5">
        <f t="shared" si="11"/>
        <v>1.125</v>
      </c>
      <c r="J10" s="5">
        <v>1</v>
      </c>
      <c r="K10" s="5">
        <f t="shared" si="12"/>
        <v>1.125</v>
      </c>
      <c r="L10" s="5">
        <v>1</v>
      </c>
      <c r="M10" s="5">
        <f t="shared" si="13"/>
        <v>1.125</v>
      </c>
      <c r="N10" s="9"/>
      <c r="O10" s="5">
        <f t="shared" si="14"/>
        <v>0</v>
      </c>
      <c r="P10" s="5">
        <f t="shared" si="15"/>
        <v>4</v>
      </c>
      <c r="Q10" s="5">
        <f t="shared" si="16"/>
        <v>2</v>
      </c>
      <c r="R10" s="5">
        <f t="shared" si="8"/>
        <v>6.75</v>
      </c>
    </row>
    <row r="11" spans="1:23" ht="30" customHeight="1" x14ac:dyDescent="0.35">
      <c r="A11" s="11">
        <v>4</v>
      </c>
      <c r="B11" s="25"/>
      <c r="C11" s="7" t="s">
        <v>20</v>
      </c>
      <c r="D11" s="10">
        <v>2</v>
      </c>
      <c r="E11" s="5">
        <f t="shared" ref="E11:E12" si="17">D11*1.125</f>
        <v>2.25</v>
      </c>
      <c r="F11" s="5">
        <v>1</v>
      </c>
      <c r="G11" s="5">
        <f t="shared" ref="G11:G12" si="18">F11*1.125</f>
        <v>1.125</v>
      </c>
      <c r="H11" s="5">
        <v>2</v>
      </c>
      <c r="I11" s="5">
        <f t="shared" ref="I11:I12" si="19">H11*1.125</f>
        <v>2.25</v>
      </c>
      <c r="J11" s="5">
        <v>1</v>
      </c>
      <c r="K11" s="5">
        <f t="shared" ref="K11:K12" si="20">J11*1.125</f>
        <v>1.125</v>
      </c>
      <c r="L11" s="5">
        <v>1</v>
      </c>
      <c r="M11" s="5">
        <f t="shared" ref="M11:M12" si="21">L11*1.125</f>
        <v>1.125</v>
      </c>
      <c r="N11" s="9">
        <v>2</v>
      </c>
      <c r="O11" s="5">
        <f t="shared" ref="O11:O12" si="22">N11*1.125</f>
        <v>2.25</v>
      </c>
      <c r="P11" s="5">
        <f t="shared" ref="P11:P12" si="23">D11+H11+L11</f>
        <v>5</v>
      </c>
      <c r="Q11" s="5">
        <f t="shared" ref="Q11:Q12" si="24">F11+J11+N11</f>
        <v>4</v>
      </c>
      <c r="R11" s="5">
        <f t="shared" si="8"/>
        <v>10.125</v>
      </c>
    </row>
    <row r="12" spans="1:23" ht="30" customHeight="1" x14ac:dyDescent="0.35">
      <c r="A12" s="11">
        <v>5</v>
      </c>
      <c r="B12" s="25" t="s">
        <v>24</v>
      </c>
      <c r="C12" s="7" t="s">
        <v>21</v>
      </c>
      <c r="D12" s="10">
        <v>2</v>
      </c>
      <c r="E12" s="5">
        <f t="shared" si="17"/>
        <v>2.25</v>
      </c>
      <c r="F12" s="5"/>
      <c r="G12" s="5">
        <f t="shared" si="18"/>
        <v>0</v>
      </c>
      <c r="H12" s="5">
        <v>1</v>
      </c>
      <c r="I12" s="5">
        <f t="shared" si="19"/>
        <v>1.125</v>
      </c>
      <c r="J12" s="5"/>
      <c r="K12" s="5">
        <f t="shared" si="20"/>
        <v>0</v>
      </c>
      <c r="L12" s="5">
        <v>0</v>
      </c>
      <c r="M12" s="5">
        <f t="shared" si="21"/>
        <v>0</v>
      </c>
      <c r="N12" s="9">
        <v>2</v>
      </c>
      <c r="O12" s="5">
        <f t="shared" si="22"/>
        <v>2.25</v>
      </c>
      <c r="P12" s="5">
        <f t="shared" si="23"/>
        <v>3</v>
      </c>
      <c r="Q12" s="5">
        <f t="shared" si="24"/>
        <v>2</v>
      </c>
      <c r="R12" s="5">
        <f t="shared" si="8"/>
        <v>5.625</v>
      </c>
    </row>
    <row r="13" spans="1:23" ht="30" customHeight="1" x14ac:dyDescent="0.35">
      <c r="A13" s="11">
        <v>6</v>
      </c>
      <c r="B13" s="25"/>
      <c r="C13" s="7" t="s">
        <v>22</v>
      </c>
      <c r="D13" s="10">
        <v>2</v>
      </c>
      <c r="E13" s="5">
        <f t="shared" si="0"/>
        <v>2.25</v>
      </c>
      <c r="F13" s="5">
        <v>1</v>
      </c>
      <c r="G13" s="5">
        <f t="shared" si="1"/>
        <v>1.125</v>
      </c>
      <c r="H13" s="5">
        <v>1</v>
      </c>
      <c r="I13" s="5">
        <f t="shared" si="2"/>
        <v>1.125</v>
      </c>
      <c r="J13" s="5">
        <v>1</v>
      </c>
      <c r="K13" s="5">
        <f t="shared" si="3"/>
        <v>1.125</v>
      </c>
      <c r="L13" s="5">
        <v>1</v>
      </c>
      <c r="M13" s="5">
        <f t="shared" si="4"/>
        <v>1.125</v>
      </c>
      <c r="N13" s="9">
        <v>2</v>
      </c>
      <c r="O13" s="5">
        <f t="shared" si="5"/>
        <v>2.25</v>
      </c>
      <c r="P13" s="5">
        <f t="shared" si="6"/>
        <v>4</v>
      </c>
      <c r="Q13" s="5">
        <f t="shared" si="7"/>
        <v>4</v>
      </c>
      <c r="R13" s="5">
        <f t="shared" si="8"/>
        <v>9</v>
      </c>
    </row>
    <row r="14" spans="1:23" s="3" customFormat="1" ht="30" customHeight="1" x14ac:dyDescent="0.35">
      <c r="A14" s="23" t="s">
        <v>5</v>
      </c>
      <c r="B14" s="24"/>
      <c r="C14" s="6"/>
      <c r="D14" s="8">
        <f>SUM(D8:D13)</f>
        <v>12</v>
      </c>
      <c r="E14" s="8">
        <f>SUM(E8:E13)</f>
        <v>13.5</v>
      </c>
      <c r="F14" s="8">
        <f>SUM(F8:F13)</f>
        <v>4</v>
      </c>
      <c r="G14" s="8">
        <f>SUM(G8:G13)</f>
        <v>4.5</v>
      </c>
      <c r="H14" s="8">
        <f>SUM(H8:H13)</f>
        <v>8</v>
      </c>
      <c r="I14" s="8">
        <f>SUM(I8:I13)</f>
        <v>9</v>
      </c>
      <c r="J14" s="8">
        <f>SUM(J8:J13)</f>
        <v>4</v>
      </c>
      <c r="K14" s="8">
        <f>SUM(K8:K13)</f>
        <v>4.5</v>
      </c>
      <c r="L14" s="8">
        <f>SUM(L8:L13)</f>
        <v>4</v>
      </c>
      <c r="M14" s="8">
        <f>SUM(M8:M13)</f>
        <v>4.5</v>
      </c>
      <c r="N14" s="8">
        <f>SUM(N8:N13)</f>
        <v>8</v>
      </c>
      <c r="O14" s="8">
        <f>SUM(O8:O13)</f>
        <v>9</v>
      </c>
      <c r="P14" s="5">
        <f t="shared" si="6"/>
        <v>24</v>
      </c>
      <c r="Q14" s="8">
        <f>SUM(Q8:Q13)</f>
        <v>16</v>
      </c>
      <c r="R14" s="5">
        <f t="shared" si="8"/>
        <v>45</v>
      </c>
    </row>
    <row r="15" spans="1:23" s="16" customFormat="1" ht="30" customHeight="1" x14ac:dyDescent="0.35">
      <c r="A15" s="26" t="s">
        <v>7</v>
      </c>
      <c r="B15" s="26"/>
      <c r="C15" s="14"/>
      <c r="D15" s="22">
        <f>D14*0.25</f>
        <v>3</v>
      </c>
      <c r="E15" s="22"/>
      <c r="F15" s="22">
        <f>F14*0.1</f>
        <v>0.4</v>
      </c>
      <c r="G15" s="22"/>
      <c r="H15" s="22">
        <f>H14*0.25</f>
        <v>2</v>
      </c>
      <c r="I15" s="22"/>
      <c r="J15" s="22">
        <f>J14*0.15</f>
        <v>0.6</v>
      </c>
      <c r="K15" s="22"/>
      <c r="L15" s="22">
        <f>L14*0.25</f>
        <v>1</v>
      </c>
      <c r="M15" s="22"/>
      <c r="N15" s="22">
        <f>N14*0.375</f>
        <v>3</v>
      </c>
      <c r="O15" s="22"/>
      <c r="P15" s="15">
        <f>D15+H15+L15</f>
        <v>6</v>
      </c>
      <c r="Q15" s="15">
        <f>F15+J15+N15</f>
        <v>4</v>
      </c>
      <c r="R15" s="13">
        <f>P15+Q15</f>
        <v>10</v>
      </c>
    </row>
    <row r="16" spans="1:23" s="4" customFormat="1" ht="34.1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4" s="3" customFormat="1" ht="34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" customFormat="1" ht="34.1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</sheetData>
  <mergeCells count="22">
    <mergeCell ref="A14:B14"/>
    <mergeCell ref="B8:B9"/>
    <mergeCell ref="A15:B15"/>
    <mergeCell ref="D15:E15"/>
    <mergeCell ref="B10:B11"/>
    <mergeCell ref="B12:B13"/>
    <mergeCell ref="F15:G15"/>
    <mergeCell ref="J15:K15"/>
    <mergeCell ref="H15:I15"/>
    <mergeCell ref="L15:M15"/>
    <mergeCell ref="N15:O15"/>
    <mergeCell ref="A2:W2"/>
    <mergeCell ref="A3:W3"/>
    <mergeCell ref="D5:O5"/>
    <mergeCell ref="D6:G6"/>
    <mergeCell ref="H6:K6"/>
    <mergeCell ref="L6:O6"/>
    <mergeCell ref="P5:Q6"/>
    <mergeCell ref="C5:C7"/>
    <mergeCell ref="B5:B7"/>
    <mergeCell ref="A5:A7"/>
    <mergeCell ref="R5:R7"/>
  </mergeCells>
  <phoneticPr fontId="3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2024-11-26T07:52:10Z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