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Admin\Desktop\KTGHKII (23-24)\"/>
    </mc:Choice>
  </mc:AlternateContent>
  <xr:revisionPtr revIDLastSave="0" documentId="13_ncr:1_{30F66BBE-AFBB-4FAC-9BC7-434D69781D36}" xr6:coauthVersionLast="36" xr6:coauthVersionMax="36" xr10:uidLastSave="{00000000-0000-0000-0000-000000000000}"/>
  <bookViews>
    <workbookView xWindow="0" yWindow="0" windowWidth="20490" windowHeight="7815" xr2:uid="{00000000-000D-0000-FFFF-FFFF00000000}"/>
  </bookViews>
  <sheets>
    <sheet name="Sheet1" sheetId="1" r:id="rId1"/>
  </sheets>
  <calcPr calcId="179021"/>
</workbook>
</file>

<file path=xl/calcChain.xml><?xml version="1.0" encoding="utf-8"?>
<calcChain xmlns="http://schemas.openxmlformats.org/spreadsheetml/2006/main">
  <c r="H23" i="1" l="1"/>
  <c r="J22" i="1"/>
  <c r="T21" i="1"/>
  <c r="T20" i="1"/>
  <c r="T19" i="1"/>
  <c r="T18" i="1"/>
  <c r="T17" i="1"/>
  <c r="T16" i="1"/>
  <c r="U15" i="1"/>
  <c r="T15" i="1"/>
  <c r="V15" i="1" s="1"/>
  <c r="I15" i="1"/>
  <c r="U14" i="1"/>
  <c r="T14" i="1"/>
  <c r="V14" i="1" s="1"/>
  <c r="M14" i="1"/>
  <c r="T13" i="1"/>
  <c r="U12" i="1"/>
  <c r="T12" i="1"/>
  <c r="V12" i="1" s="1"/>
  <c r="W12" i="1" s="1"/>
  <c r="Q12" i="1"/>
  <c r="I12" i="1"/>
  <c r="V11" i="1"/>
  <c r="U11" i="1"/>
  <c r="Q11" i="1"/>
  <c r="U10" i="1"/>
  <c r="T10" i="1"/>
  <c r="V10" i="1" s="1"/>
  <c r="W10" i="1" s="1"/>
  <c r="Q10" i="1"/>
  <c r="M10" i="1"/>
  <c r="X10" i="1" s="1"/>
  <c r="E10" i="1"/>
  <c r="U9" i="1"/>
  <c r="T9" i="1"/>
  <c r="T22" i="1" s="1"/>
  <c r="Q9" i="1"/>
  <c r="V9" i="1" l="1"/>
</calcChain>
</file>

<file path=xl/sharedStrings.xml><?xml version="1.0" encoding="utf-8"?>
<sst xmlns="http://schemas.openxmlformats.org/spreadsheetml/2006/main" count="70" uniqueCount="53">
  <si>
    <t>MÔN SINH HỌC - KHỐI: 12</t>
  </si>
  <si>
    <t>STT</t>
  </si>
  <si>
    <t>NỘI DUNG KIẾN THỨC</t>
  </si>
  <si>
    <t>CHUẨN KIẾN THỨC KĨ NĂNG</t>
  </si>
  <si>
    <t>CÂU HỎI THEO MỨC ĐỘ NHẬN THỨC</t>
  </si>
  <si>
    <t>Số câu hỏi TL và TN</t>
  </si>
  <si>
    <t>Tổng số câu hỏi</t>
  </si>
  <si>
    <t>Tỉ lệ %</t>
  </si>
  <si>
    <t>Tổng thời gian</t>
  </si>
  <si>
    <t>Nhận biết</t>
  </si>
  <si>
    <t>Thông hiểu</t>
  </si>
  <si>
    <t>Vận dụng</t>
  </si>
  <si>
    <t>Vận dụng cao</t>
  </si>
  <si>
    <t>Số câu TN</t>
  </si>
  <si>
    <t>Thời gian</t>
  </si>
  <si>
    <t>Số câu TL</t>
  </si>
  <si>
    <t>TN</t>
  </si>
  <si>
    <t>TL</t>
  </si>
  <si>
    <t>Các bằng chứng tiến hóa</t>
  </si>
  <si>
    <t>Phân biệt được cơ quan tương đồng, cơ quan tương tự, cơ quan thoái hóa.
So sánh: cơ quan tương đồng, cơ quan thoái hóa và cơ quan tương tự.
Phân biệt được bằng chứng trực tiếp và bằng chứng gián tiếp.</t>
  </si>
  <si>
    <t>1,5</t>
  </si>
  <si>
    <t>Học thuyết Đacuyn</t>
  </si>
  <si>
    <t>Biết được các khái niệm: biến dị cá thể, đấu tranh sinh tồn, CLTN, CLNT.Phân biệt được CLTN và CLNT
So sánh: cơ quan tương đồng, cơ quan thoái hóa và cơ quan tương tự.
Phân biệt được cơ quan tương đồng, cơ quan tương tự</t>
  </si>
  <si>
    <t>Học thuyết tiến hóa tổng hợp hiện đại</t>
  </si>
  <si>
    <t xml:space="preserve">Nêu đươc khái niệm các nhân tố tiến hóa,  
-Nêu được 5 nhân tố tiến hóa. 
- Nêu  khái niệm tiến hóa nhỏ, tiến hóa lớn. 
- Nêu được vai trò của CLTN là sàng lọc và làm tăng số lượng cá thể có kiểu hình thích nghi tồn tại sẳn trong quần thể </t>
  </si>
  <si>
    <t>Loài</t>
  </si>
  <si>
    <t xml:space="preserve">Khái niệm loài sinh học. 
Nêu được  khái niệm loài sinh học, các cơ chế cách li. 
- Nêu được tiêu chí phân biệt 2 loài thân thuộc. </t>
  </si>
  <si>
    <t>Quá trinh hình thành loài</t>
  </si>
  <si>
    <t>Nêu được bản chất của quá trình hình thành loài.</t>
  </si>
  <si>
    <t>Sự phát sinh sự sống trên Trái Đất</t>
  </si>
  <si>
    <t>Nêu đươc thành phần cơ bản của khí quyển nguyên thủy</t>
  </si>
  <si>
    <t>0,7</t>
  </si>
  <si>
    <t>Sự phát triển của sinh giới qua các đại địa chất</t>
  </si>
  <si>
    <t xml:space="preserve">liệt kê được tên các đại địa chất điển hình và sinh vật điển hình trong các đại địa chất. 
- Nhớ được khái niệm hóa thạch và vai trò của hóa thạch trong nghiên cứu lịch sử phát triển của sinh giới </t>
  </si>
  <si>
    <t>Sự phát sinh loài người</t>
  </si>
  <si>
    <t>Kể tên các bằng chứng về nguồn gốc động vật của loài người</t>
  </si>
  <si>
    <t>Môi trường sống và các nhân tố sinh thái</t>
  </si>
  <si>
    <t xml:space="preserve">Nhớ được khái niệm về môi trường và các loại môi trường sống chủ yếu. Giải thích được đặc điểm thích nghi của các loài thực vật, động vật với các nhân tố sinh thái vô sinh. 
- Nêu được định nghĩa các nhân tố sinh thái và ảnh hưởng của các nhân tố sinh thái lên cơ thể sinh vật (ánh sáng, nhiệt độ, độ ẩm). 
- Nêu được định nghĩa: giới hạn sinh thái, ổ sinh thái. 
- Chỉ ra được một số quy luật tác động của các nhân tố sinh thái: quy luật tác động tổng hợp, quy luật giới hạn. 
- Nhận dạng được một số nhóm sinh vật theo giới hạn sinh thái của các nhân tố vô sinh. </t>
  </si>
  <si>
    <t xml:space="preserve">Quần thể sinh vật và  mối quan hệ giữa các cá thể trong quần thể </t>
  </si>
  <si>
    <t xml:space="preserve">Xác định được tập hợp sinh vật nào là quần thể sinh vật.  
- Phân biệt được mối quan hệ hỗ trợ và cạnh tranh cùng loài. 
- Xác định được mối quan hệ trong quần thể thông qua các ví dụ cụ thể.  
- Hiểu được bản chất của các mối quan hệ trong quần thể. </t>
  </si>
  <si>
    <t>1,4</t>
  </si>
  <si>
    <t>4,5</t>
  </si>
  <si>
    <t>Các đặc trưng cơ bản trong quần thể sinh vật</t>
  </si>
  <si>
    <t xml:space="preserve"> Nêu được ví dụ minh họa về tỉ lệ giới tính. 
- Hiểu được ảnh hưởng của ngoại cảnh đến các nhóm tuổi. 
- Phân biệt được các kiểu phân bố. 
- Phân biệt được quần thể với quần tụ ngẫu nhiên bằng các ví dụ cụ thể. 
- Phân biệt sự khác nhau giữa ba nhóm tuổi. 
- Trình bày được ý nghĩa của việc nghiên cứu nhóm tuổi. 
-  Hiểu được tác động của mật độ lên môi trường sống của quần thể. 
- Phân biệt được mật độ quần thể và kích thước quần thể. 
- Hiểu được tác động của kích thước tối thiểu và kích thước tối đa đến sự tồn tại của quần thể. 
- Phân biệt được đường cong tăng trưởng của quần thể sinh vật. 
- Xác định được ảnh hưởng của môi trường đến đường cong tăng trưởng của quần thể. </t>
  </si>
  <si>
    <t>2,8</t>
  </si>
  <si>
    <t>Các đặc trưng cơ bản của quần thể sinh vật (tt)</t>
  </si>
  <si>
    <t xml:space="preserve"> Phân biệt được các mối quan hệ thông qua các ví dụ khác sách giáo khoa (Mối thợ - trùng roi…) 
- Phân biệt được mối quan hệ khác nhau trong quần thể và quần xã. (Ví dụ: Loài các kí sinh đồng loại Edriolychus schmidti) 
- Giải thích được vì sao có thể trồng nhiều loài cây trên 1 đơn vị diện tích; nuôi nhiều loài cá trong 1 ao nuôi.</t>
  </si>
  <si>
    <t>Sự biến động số lượng cá thể của quần thể sinh vật</t>
  </si>
  <si>
    <t xml:space="preserve"> Phân biệt được biến động theo chu kì và biến động không theo chu kì. 
- Xác định được kiểu biến động số lượng thông qua ví dụ cụ thể.  
- Trình bày được nguyên nhân tác động đến biến động số lượng cá thể trong quần thể.  
- Hiểu được khái niệm trạng thái cân bằng của quần thể và cơ chế duy trì trạng thái cân bằng quần thể.</t>
  </si>
  <si>
    <t>Số lượng câu hỏi và thời gian phần TN và TL</t>
  </si>
  <si>
    <t>Tổng số lượng câu hỏi theo từng mức độ</t>
  </si>
  <si>
    <t xml:space="preserve">Tỉ lệ % </t>
  </si>
  <si>
    <t>MA TRẬN ĐỀ KIỂM TRA GIỮA KÌ 2 *** NĂM HỌC 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</si>
</sst>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charset val="134"/>
      <scheme val="minor"/>
    </font>
    <font>
      <b/>
      <sz val="16"/>
      <color theme="1"/>
      <name val="Times New Roman"/>
      <charset val="134"/>
    </font>
    <font>
      <sz val="12"/>
      <color theme="1"/>
      <name val="Times New Roman"/>
      <charset val="134"/>
    </font>
    <font>
      <b/>
      <sz val="12"/>
      <color theme="1"/>
      <name val="Times New Roman"/>
      <charset val="134"/>
    </font>
    <font>
      <b/>
      <sz val="10"/>
      <color theme="1"/>
      <name val="Times New Roman"/>
      <charset val="134"/>
    </font>
    <font>
      <sz val="12"/>
      <color rgb="FF000000"/>
      <name val="Times New Roman"/>
      <charset val="134"/>
    </font>
    <font>
      <sz val="10"/>
      <color theme="1"/>
      <name val="Times New Roman"/>
      <charset val="134"/>
    </font>
    <font>
      <b/>
      <sz val="12"/>
      <color rgb="FF000000"/>
      <name val="Times New Roman"/>
      <charset val="134"/>
    </font>
    <font>
      <b/>
      <sz val="10"/>
      <color rgb="FF0000FF"/>
      <name val="Times New Roman"/>
      <charset val="134"/>
    </font>
    <font>
      <b/>
      <sz val="10"/>
      <color rgb="FFFF0000"/>
      <name val="Times New Roman"/>
      <charset val="134"/>
    </font>
    <font>
      <sz val="11"/>
      <color theme="1"/>
      <name val="Calibri"/>
      <charset val="134"/>
      <scheme val="minor"/>
    </font>
  </fonts>
  <fills count="4">
    <fill>
      <patternFill patternType="none"/>
    </fill>
    <fill>
      <patternFill patternType="gray125"/>
    </fill>
    <fill>
      <patternFill patternType="solid">
        <fgColor theme="7" tint="0.79995117038483843"/>
        <bgColor indexed="64"/>
      </patternFill>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0" fillId="0" borderId="0" applyFont="0" applyFill="0" applyBorder="0" applyAlignment="0" applyProtection="0"/>
  </cellStyleXfs>
  <cellXfs count="40">
    <xf numFmtId="0" fontId="0" fillId="0" borderId="0" xfId="0"/>
    <xf numFmtId="0" fontId="0" fillId="0" borderId="0" xfId="0" applyAlignment="1">
      <alignment wrapText="1"/>
    </xf>
    <xf numFmtId="0" fontId="2" fillId="0" borderId="0" xfId="0" applyFont="1"/>
    <xf numFmtId="0" fontId="4" fillId="0" borderId="7" xfId="0" applyFont="1" applyBorder="1" applyAlignment="1">
      <alignment horizontal="center" vertical="center" wrapText="1"/>
    </xf>
    <xf numFmtId="0" fontId="2" fillId="0" borderId="7" xfId="0" applyFont="1" applyBorder="1" applyAlignment="1">
      <alignment horizontal="center" vertical="center" wrapText="1"/>
    </xf>
    <xf numFmtId="0" fontId="5" fillId="0" borderId="7" xfId="0" applyFont="1" applyBorder="1" applyAlignment="1">
      <alignment vertical="center" wrapText="1"/>
    </xf>
    <xf numFmtId="0" fontId="6"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2" fillId="2" borderId="7" xfId="0" applyFont="1" applyFill="1" applyBorder="1" applyAlignment="1">
      <alignment horizontal="center" vertical="center" wrapText="1"/>
    </xf>
    <xf numFmtId="0" fontId="7" fillId="2" borderId="7" xfId="0" applyFont="1" applyFill="1" applyBorder="1" applyAlignment="1">
      <alignment horizontal="right" vertical="center" wrapText="1"/>
    </xf>
    <xf numFmtId="0" fontId="8"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7" fillId="2" borderId="2" xfId="0" applyFont="1" applyFill="1" applyBorder="1" applyAlignment="1">
      <alignment horizontal="right" vertical="center" wrapText="1"/>
    </xf>
    <xf numFmtId="0" fontId="4" fillId="2" borderId="7" xfId="0" applyFont="1" applyFill="1" applyBorder="1" applyAlignment="1">
      <alignment horizontal="center" vertical="center" wrapText="1"/>
    </xf>
    <xf numFmtId="9" fontId="8" fillId="2" borderId="7" xfId="1" applyNumberFormat="1" applyFont="1" applyFill="1" applyBorder="1" applyAlignment="1">
      <alignment horizontal="center" vertical="center" wrapText="1"/>
    </xf>
    <xf numFmtId="9" fontId="8" fillId="2" borderId="7" xfId="1" applyFont="1" applyFill="1" applyBorder="1" applyAlignment="1">
      <alignment horizontal="center" vertical="center" wrapText="1"/>
    </xf>
    <xf numFmtId="0" fontId="9" fillId="3" borderId="7" xfId="0" applyFont="1" applyFill="1" applyBorder="1" applyAlignment="1">
      <alignment horizontal="center" vertical="center" wrapText="1"/>
    </xf>
    <xf numFmtId="9" fontId="9" fillId="3" borderId="7" xfId="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0" fontId="1" fillId="0" borderId="0" xfId="0" applyFont="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9" fontId="8" fillId="2" borderId="2" xfId="1" applyFont="1" applyFill="1" applyBorder="1" applyAlignment="1">
      <alignment horizontal="center" vertical="center" wrapText="1"/>
    </xf>
    <xf numFmtId="9" fontId="8" fillId="2" borderId="3" xfId="1" applyFont="1" applyFill="1" applyBorder="1" applyAlignment="1">
      <alignment horizontal="center" vertical="center" wrapText="1"/>
    </xf>
    <xf numFmtId="9" fontId="8" fillId="2" borderId="5" xfId="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
  <sheetViews>
    <sheetView tabSelected="1" topLeftCell="A11" zoomScale="85" zoomScaleNormal="85" workbookViewId="0">
      <selection activeCell="A2" sqref="A2:X2"/>
    </sheetView>
  </sheetViews>
  <sheetFormatPr defaultColWidth="9" defaultRowHeight="15"/>
  <cols>
    <col min="1" max="1" width="5" customWidth="1"/>
    <col min="2" max="2" width="30" customWidth="1"/>
    <col min="3" max="3" width="34.28515625" customWidth="1"/>
    <col min="4" max="24" width="5.42578125" customWidth="1"/>
  </cols>
  <sheetData>
    <row r="1" spans="1:24" ht="20.25">
      <c r="A1" s="20" t="s">
        <v>52</v>
      </c>
      <c r="B1" s="20"/>
      <c r="C1" s="20"/>
      <c r="D1" s="20"/>
      <c r="E1" s="20"/>
      <c r="F1" s="20"/>
      <c r="G1" s="20"/>
      <c r="H1" s="20"/>
      <c r="I1" s="20"/>
      <c r="J1" s="20"/>
      <c r="K1" s="20"/>
      <c r="L1" s="20"/>
      <c r="M1" s="20"/>
      <c r="N1" s="20"/>
      <c r="O1" s="20"/>
      <c r="P1" s="20"/>
      <c r="Q1" s="20"/>
      <c r="R1" s="20"/>
      <c r="S1" s="20"/>
      <c r="T1" s="20"/>
      <c r="U1" s="20"/>
      <c r="V1" s="20"/>
      <c r="W1" s="20"/>
      <c r="X1" s="20"/>
    </row>
    <row r="2" spans="1:24" ht="20.25">
      <c r="A2" s="20" t="s">
        <v>0</v>
      </c>
      <c r="B2" s="20"/>
      <c r="C2" s="20"/>
      <c r="D2" s="20"/>
      <c r="E2" s="20"/>
      <c r="F2" s="20"/>
      <c r="G2" s="20"/>
      <c r="H2" s="20"/>
      <c r="I2" s="20"/>
      <c r="J2" s="20"/>
      <c r="K2" s="20"/>
      <c r="L2" s="20"/>
      <c r="M2" s="20"/>
      <c r="N2" s="20"/>
      <c r="O2" s="20"/>
      <c r="P2" s="20"/>
      <c r="Q2" s="20"/>
      <c r="R2" s="20"/>
      <c r="S2" s="20"/>
      <c r="T2" s="20"/>
      <c r="U2" s="20"/>
      <c r="V2" s="20"/>
      <c r="W2" s="20"/>
      <c r="X2" s="20"/>
    </row>
    <row r="3" spans="1:24" ht="15.75" hidden="1">
      <c r="A3" s="2"/>
      <c r="B3" s="2"/>
      <c r="C3" s="2"/>
      <c r="D3" s="2"/>
      <c r="E3" s="2"/>
      <c r="F3" s="2"/>
      <c r="G3" s="2"/>
      <c r="H3" s="2"/>
      <c r="I3" s="2"/>
      <c r="J3" s="2"/>
      <c r="K3" s="2"/>
      <c r="L3" s="2"/>
      <c r="M3" s="2"/>
      <c r="N3" s="2"/>
      <c r="O3" s="2"/>
      <c r="P3" s="2"/>
      <c r="Q3" s="2"/>
      <c r="R3" s="2"/>
      <c r="S3" s="2"/>
      <c r="T3" s="2"/>
      <c r="U3" s="2"/>
      <c r="V3" s="2"/>
      <c r="W3" s="2"/>
      <c r="X3" s="2"/>
    </row>
    <row r="4" spans="1:24" ht="15.75" hidden="1">
      <c r="A4" s="2"/>
      <c r="B4" s="2"/>
      <c r="C4" s="2"/>
      <c r="D4" s="2"/>
      <c r="E4" s="2">
        <v>0.7</v>
      </c>
      <c r="F4" s="2"/>
      <c r="G4" s="2">
        <v>3.5</v>
      </c>
      <c r="H4" s="2"/>
      <c r="I4" s="2">
        <v>1</v>
      </c>
      <c r="J4" s="2"/>
      <c r="K4" s="2">
        <v>4</v>
      </c>
      <c r="L4" s="2"/>
      <c r="M4" s="2">
        <v>1.5</v>
      </c>
      <c r="N4" s="2"/>
      <c r="O4" s="2">
        <v>4.5</v>
      </c>
      <c r="P4" s="2"/>
      <c r="Q4" s="2">
        <v>2.5</v>
      </c>
      <c r="R4" s="2"/>
      <c r="S4" s="2">
        <v>6</v>
      </c>
      <c r="T4" s="2"/>
      <c r="U4" s="2"/>
      <c r="V4" s="2"/>
      <c r="W4" s="2"/>
      <c r="X4" s="2"/>
    </row>
    <row r="5" spans="1:24" ht="15.75">
      <c r="A5" s="2"/>
      <c r="B5" s="2"/>
      <c r="C5" s="2"/>
      <c r="D5" s="2"/>
      <c r="E5" s="2"/>
      <c r="F5" s="2"/>
      <c r="G5" s="2"/>
      <c r="H5" s="2"/>
      <c r="I5" s="2"/>
      <c r="J5" s="2"/>
      <c r="K5" s="2"/>
      <c r="L5" s="2"/>
      <c r="M5" s="2"/>
      <c r="N5" s="2"/>
      <c r="O5" s="2"/>
      <c r="P5" s="2"/>
      <c r="Q5" s="2"/>
      <c r="R5" s="2"/>
      <c r="S5" s="2"/>
      <c r="T5" s="2"/>
      <c r="U5" s="2"/>
      <c r="V5" s="2"/>
      <c r="W5" s="2"/>
      <c r="X5" s="2"/>
    </row>
    <row r="6" spans="1:24" ht="18.600000000000001" customHeight="1">
      <c r="A6" s="24" t="s">
        <v>1</v>
      </c>
      <c r="B6" s="24" t="s">
        <v>2</v>
      </c>
      <c r="C6" s="24" t="s">
        <v>3</v>
      </c>
      <c r="D6" s="21" t="s">
        <v>4</v>
      </c>
      <c r="E6" s="22"/>
      <c r="F6" s="22"/>
      <c r="G6" s="22"/>
      <c r="H6" s="22"/>
      <c r="I6" s="22"/>
      <c r="J6" s="22"/>
      <c r="K6" s="22"/>
      <c r="L6" s="22"/>
      <c r="M6" s="22"/>
      <c r="N6" s="22"/>
      <c r="O6" s="22"/>
      <c r="P6" s="22"/>
      <c r="Q6" s="22"/>
      <c r="R6" s="22"/>
      <c r="S6" s="23"/>
      <c r="T6" s="30" t="s">
        <v>5</v>
      </c>
      <c r="U6" s="31"/>
      <c r="V6" s="27" t="s">
        <v>6</v>
      </c>
      <c r="W6" s="27" t="s">
        <v>7</v>
      </c>
      <c r="X6" s="27" t="s">
        <v>8</v>
      </c>
    </row>
    <row r="7" spans="1:24" ht="21.6" customHeight="1">
      <c r="A7" s="25"/>
      <c r="B7" s="25"/>
      <c r="C7" s="25"/>
      <c r="D7" s="21" t="s">
        <v>9</v>
      </c>
      <c r="E7" s="22"/>
      <c r="F7" s="22"/>
      <c r="G7" s="23"/>
      <c r="H7" s="21" t="s">
        <v>10</v>
      </c>
      <c r="I7" s="22"/>
      <c r="J7" s="22"/>
      <c r="K7" s="23"/>
      <c r="L7" s="21" t="s">
        <v>11</v>
      </c>
      <c r="M7" s="22"/>
      <c r="N7" s="22"/>
      <c r="O7" s="23"/>
      <c r="P7" s="21" t="s">
        <v>12</v>
      </c>
      <c r="Q7" s="22"/>
      <c r="R7" s="22"/>
      <c r="S7" s="23"/>
      <c r="T7" s="32"/>
      <c r="U7" s="33"/>
      <c r="V7" s="28"/>
      <c r="W7" s="28"/>
      <c r="X7" s="28"/>
    </row>
    <row r="8" spans="1:24" ht="38.25">
      <c r="A8" s="26"/>
      <c r="B8" s="26"/>
      <c r="C8" s="26"/>
      <c r="D8" s="3" t="s">
        <v>13</v>
      </c>
      <c r="E8" s="3" t="s">
        <v>14</v>
      </c>
      <c r="F8" s="3" t="s">
        <v>15</v>
      </c>
      <c r="G8" s="3" t="s">
        <v>14</v>
      </c>
      <c r="H8" s="3" t="s">
        <v>13</v>
      </c>
      <c r="I8" s="3" t="s">
        <v>14</v>
      </c>
      <c r="J8" s="3" t="s">
        <v>15</v>
      </c>
      <c r="K8" s="3" t="s">
        <v>14</v>
      </c>
      <c r="L8" s="3" t="s">
        <v>13</v>
      </c>
      <c r="M8" s="3" t="s">
        <v>14</v>
      </c>
      <c r="N8" s="3" t="s">
        <v>15</v>
      </c>
      <c r="O8" s="3" t="s">
        <v>14</v>
      </c>
      <c r="P8" s="3" t="s">
        <v>13</v>
      </c>
      <c r="Q8" s="3" t="s">
        <v>14</v>
      </c>
      <c r="R8" s="3" t="s">
        <v>15</v>
      </c>
      <c r="S8" s="3" t="s">
        <v>14</v>
      </c>
      <c r="T8" s="13" t="s">
        <v>16</v>
      </c>
      <c r="U8" s="13" t="s">
        <v>17</v>
      </c>
      <c r="V8" s="29"/>
      <c r="W8" s="29"/>
      <c r="X8" s="29"/>
    </row>
    <row r="9" spans="1:24" s="1" customFormat="1" ht="30.95" customHeight="1">
      <c r="A9" s="4">
        <v>1</v>
      </c>
      <c r="B9" s="5" t="s">
        <v>18</v>
      </c>
      <c r="C9" s="5" t="s">
        <v>19</v>
      </c>
      <c r="D9" s="6">
        <v>0</v>
      </c>
      <c r="E9" s="6">
        <v>0</v>
      </c>
      <c r="F9" s="6"/>
      <c r="G9" s="6"/>
      <c r="H9" s="6">
        <v>1</v>
      </c>
      <c r="I9" s="6" t="s">
        <v>20</v>
      </c>
      <c r="J9" s="6"/>
      <c r="K9" s="6"/>
      <c r="L9" s="6">
        <v>0</v>
      </c>
      <c r="M9" s="6">
        <v>0</v>
      </c>
      <c r="N9" s="6"/>
      <c r="O9" s="6"/>
      <c r="P9" s="6">
        <v>0</v>
      </c>
      <c r="Q9" s="6">
        <f>P9*$Q$4</f>
        <v>0</v>
      </c>
      <c r="R9" s="6"/>
      <c r="S9" s="6"/>
      <c r="T9" s="10">
        <f>SUM(D9,H9,L9,P9)</f>
        <v>1</v>
      </c>
      <c r="U9" s="10">
        <f t="shared" ref="U9:U15" si="0">SUM(F9,J9,N9,R9)</f>
        <v>0</v>
      </c>
      <c r="V9" s="10">
        <f>SUM(T9:U9)</f>
        <v>1</v>
      </c>
      <c r="W9" s="14">
        <v>2.5000000000000001E-2</v>
      </c>
      <c r="X9" s="10">
        <v>1.5</v>
      </c>
    </row>
    <row r="10" spans="1:24" s="1" customFormat="1" ht="30.95" customHeight="1">
      <c r="A10" s="4">
        <v>2</v>
      </c>
      <c r="B10" s="5" t="s">
        <v>21</v>
      </c>
      <c r="C10" s="5" t="s">
        <v>22</v>
      </c>
      <c r="D10" s="6">
        <v>0</v>
      </c>
      <c r="E10" s="6">
        <f t="shared" ref="E10" si="1">D10*$E$4</f>
        <v>0</v>
      </c>
      <c r="F10" s="6"/>
      <c r="G10" s="6"/>
      <c r="H10" s="6">
        <v>0</v>
      </c>
      <c r="I10" s="6">
        <v>0</v>
      </c>
      <c r="J10" s="6"/>
      <c r="K10" s="6"/>
      <c r="L10" s="6">
        <v>0</v>
      </c>
      <c r="M10" s="6">
        <f t="shared" ref="M10:M14" si="2">L10*$M$4</f>
        <v>0</v>
      </c>
      <c r="N10" s="6"/>
      <c r="O10" s="6"/>
      <c r="P10" s="6">
        <v>0</v>
      </c>
      <c r="Q10" s="6">
        <f t="shared" ref="Q10:Q12" si="3">P10*$Q$4</f>
        <v>0</v>
      </c>
      <c r="R10" s="6"/>
      <c r="S10" s="6"/>
      <c r="T10" s="10">
        <f t="shared" ref="T10:T21" si="4">SUM(D10,H10,L10,P10)</f>
        <v>0</v>
      </c>
      <c r="U10" s="10">
        <f t="shared" si="0"/>
        <v>0</v>
      </c>
      <c r="V10" s="10">
        <f t="shared" ref="V10:V15" si="5">SUM(T10:U10)</f>
        <v>0</v>
      </c>
      <c r="W10" s="15">
        <f>V10/$V$22</f>
        <v>0</v>
      </c>
      <c r="X10" s="10">
        <f>SUM(E10,G10,I10,K10,M10,O10,Q10,S10)</f>
        <v>0</v>
      </c>
    </row>
    <row r="11" spans="1:24" s="1" customFormat="1" ht="30.95" customHeight="1">
      <c r="A11" s="4">
        <v>3</v>
      </c>
      <c r="B11" s="5" t="s">
        <v>23</v>
      </c>
      <c r="C11" s="5" t="s">
        <v>24</v>
      </c>
      <c r="D11" s="6">
        <v>4</v>
      </c>
      <c r="E11" s="6">
        <v>2.8</v>
      </c>
      <c r="F11" s="6"/>
      <c r="G11" s="6"/>
      <c r="H11" s="6">
        <v>1</v>
      </c>
      <c r="I11" s="6" t="s">
        <v>20</v>
      </c>
      <c r="J11" s="6"/>
      <c r="K11" s="6"/>
      <c r="L11" s="6">
        <v>0</v>
      </c>
      <c r="M11" s="6">
        <v>0</v>
      </c>
      <c r="N11" s="6"/>
      <c r="O11" s="6"/>
      <c r="P11" s="6">
        <v>0</v>
      </c>
      <c r="Q11" s="6">
        <f t="shared" si="3"/>
        <v>0</v>
      </c>
      <c r="R11" s="6"/>
      <c r="S11" s="6"/>
      <c r="T11" s="10">
        <v>5</v>
      </c>
      <c r="U11" s="10">
        <f t="shared" si="0"/>
        <v>0</v>
      </c>
      <c r="V11" s="10">
        <f t="shared" si="5"/>
        <v>5</v>
      </c>
      <c r="W11" s="14">
        <v>0.125</v>
      </c>
      <c r="X11" s="10">
        <v>4.3</v>
      </c>
    </row>
    <row r="12" spans="1:24" s="1" customFormat="1" ht="30.95" customHeight="1">
      <c r="A12" s="4">
        <v>4</v>
      </c>
      <c r="B12" s="7" t="s">
        <v>25</v>
      </c>
      <c r="C12" s="7" t="s">
        <v>26</v>
      </c>
      <c r="D12" s="6">
        <v>0</v>
      </c>
      <c r="E12" s="6">
        <v>0</v>
      </c>
      <c r="F12" s="6"/>
      <c r="G12" s="6"/>
      <c r="H12" s="6">
        <v>0</v>
      </c>
      <c r="I12" s="6">
        <f t="shared" ref="I12:I15" si="6">H12*$I$4</f>
        <v>0</v>
      </c>
      <c r="J12" s="6"/>
      <c r="K12" s="6"/>
      <c r="L12" s="6">
        <v>0</v>
      </c>
      <c r="M12" s="6">
        <v>0</v>
      </c>
      <c r="N12" s="6"/>
      <c r="O12" s="6"/>
      <c r="P12" s="6">
        <v>0</v>
      </c>
      <c r="Q12" s="6">
        <f t="shared" si="3"/>
        <v>0</v>
      </c>
      <c r="R12" s="6"/>
      <c r="S12" s="6"/>
      <c r="T12" s="10">
        <f t="shared" si="4"/>
        <v>0</v>
      </c>
      <c r="U12" s="10">
        <f t="shared" si="0"/>
        <v>0</v>
      </c>
      <c r="V12" s="10">
        <f t="shared" si="5"/>
        <v>0</v>
      </c>
      <c r="W12" s="15">
        <f>V12/$V$22</f>
        <v>0</v>
      </c>
      <c r="X12" s="10">
        <v>0</v>
      </c>
    </row>
    <row r="13" spans="1:24" s="1" customFormat="1" ht="30.95" customHeight="1">
      <c r="A13" s="4">
        <v>5</v>
      </c>
      <c r="B13" s="5" t="s">
        <v>27</v>
      </c>
      <c r="C13" s="5" t="s">
        <v>28</v>
      </c>
      <c r="D13" s="6">
        <v>0</v>
      </c>
      <c r="E13" s="6">
        <v>0</v>
      </c>
      <c r="F13" s="6"/>
      <c r="G13" s="6"/>
      <c r="H13" s="6">
        <v>1</v>
      </c>
      <c r="I13" s="6">
        <v>2</v>
      </c>
      <c r="J13" s="6"/>
      <c r="K13" s="6"/>
      <c r="L13" s="6">
        <v>0</v>
      </c>
      <c r="M13" s="6">
        <v>0</v>
      </c>
      <c r="N13" s="6"/>
      <c r="O13" s="6"/>
      <c r="P13" s="6">
        <v>0</v>
      </c>
      <c r="Q13" s="6">
        <v>0</v>
      </c>
      <c r="R13" s="6"/>
      <c r="S13" s="6"/>
      <c r="T13" s="10">
        <f t="shared" si="4"/>
        <v>1</v>
      </c>
      <c r="U13" s="10">
        <v>0</v>
      </c>
      <c r="V13" s="10">
        <v>1</v>
      </c>
      <c r="W13" s="14">
        <v>2.5000000000000001E-2</v>
      </c>
      <c r="X13" s="10">
        <v>2</v>
      </c>
    </row>
    <row r="14" spans="1:24" s="1" customFormat="1" ht="30.95" customHeight="1">
      <c r="A14" s="4">
        <v>6</v>
      </c>
      <c r="B14" s="5" t="s">
        <v>29</v>
      </c>
      <c r="C14" s="5" t="s">
        <v>30</v>
      </c>
      <c r="D14" s="6">
        <v>1</v>
      </c>
      <c r="E14" s="6" t="s">
        <v>31</v>
      </c>
      <c r="F14" s="6"/>
      <c r="G14" s="6"/>
      <c r="H14" s="6">
        <v>1</v>
      </c>
      <c r="I14" s="6">
        <v>1</v>
      </c>
      <c r="J14" s="6"/>
      <c r="K14" s="6"/>
      <c r="L14" s="6">
        <v>0</v>
      </c>
      <c r="M14" s="6">
        <f t="shared" si="2"/>
        <v>0</v>
      </c>
      <c r="N14" s="6"/>
      <c r="O14" s="6"/>
      <c r="P14" s="6">
        <v>0</v>
      </c>
      <c r="Q14" s="6">
        <v>0</v>
      </c>
      <c r="R14" s="6"/>
      <c r="S14" s="6"/>
      <c r="T14" s="10">
        <f t="shared" si="4"/>
        <v>2</v>
      </c>
      <c r="U14" s="10">
        <f t="shared" si="0"/>
        <v>0</v>
      </c>
      <c r="V14" s="10">
        <f t="shared" si="5"/>
        <v>2</v>
      </c>
      <c r="W14" s="14">
        <v>0.05</v>
      </c>
      <c r="X14" s="10">
        <v>1.7</v>
      </c>
    </row>
    <row r="15" spans="1:24" s="1" customFormat="1" ht="30.95" customHeight="1">
      <c r="A15" s="4">
        <v>7</v>
      </c>
      <c r="B15" s="5" t="s">
        <v>32</v>
      </c>
      <c r="C15" s="5" t="s">
        <v>33</v>
      </c>
      <c r="D15" s="6">
        <v>1</v>
      </c>
      <c r="E15" s="6" t="s">
        <v>31</v>
      </c>
      <c r="F15" s="6"/>
      <c r="G15" s="6"/>
      <c r="H15" s="6">
        <v>0</v>
      </c>
      <c r="I15" s="6">
        <f t="shared" si="6"/>
        <v>0</v>
      </c>
      <c r="J15" s="6"/>
      <c r="K15" s="6"/>
      <c r="L15" s="6">
        <v>0</v>
      </c>
      <c r="M15" s="6">
        <v>0</v>
      </c>
      <c r="N15" s="6"/>
      <c r="O15" s="6"/>
      <c r="P15" s="6">
        <v>0</v>
      </c>
      <c r="Q15" s="6">
        <v>0</v>
      </c>
      <c r="R15" s="6"/>
      <c r="S15" s="6"/>
      <c r="T15" s="10">
        <f t="shared" si="4"/>
        <v>1</v>
      </c>
      <c r="U15" s="10">
        <f t="shared" si="0"/>
        <v>0</v>
      </c>
      <c r="V15" s="10">
        <f t="shared" si="5"/>
        <v>1</v>
      </c>
      <c r="W15" s="14">
        <v>2.5000000000000001E-2</v>
      </c>
      <c r="X15" s="10">
        <v>0.7</v>
      </c>
    </row>
    <row r="16" spans="1:24" s="1" customFormat="1" ht="30.95" customHeight="1">
      <c r="A16" s="4">
        <v>8</v>
      </c>
      <c r="B16" s="5" t="s">
        <v>34</v>
      </c>
      <c r="C16" s="5" t="s">
        <v>35</v>
      </c>
      <c r="D16" s="6">
        <v>0</v>
      </c>
      <c r="E16" s="6">
        <v>0</v>
      </c>
      <c r="F16" s="6"/>
      <c r="G16" s="6"/>
      <c r="H16" s="6">
        <v>0</v>
      </c>
      <c r="I16" s="6">
        <v>0</v>
      </c>
      <c r="J16" s="6"/>
      <c r="K16" s="6"/>
      <c r="L16" s="6">
        <v>0</v>
      </c>
      <c r="M16" s="6">
        <v>0</v>
      </c>
      <c r="N16" s="6"/>
      <c r="O16" s="6"/>
      <c r="P16" s="6">
        <v>0</v>
      </c>
      <c r="Q16" s="6">
        <v>0</v>
      </c>
      <c r="R16" s="6"/>
      <c r="S16" s="6"/>
      <c r="T16" s="10">
        <f t="shared" si="4"/>
        <v>0</v>
      </c>
      <c r="U16" s="10">
        <v>0</v>
      </c>
      <c r="V16" s="10">
        <v>0</v>
      </c>
      <c r="W16" s="15">
        <v>0</v>
      </c>
      <c r="X16" s="10">
        <v>0</v>
      </c>
    </row>
    <row r="17" spans="1:24" s="1" customFormat="1" ht="30.95" customHeight="1">
      <c r="A17" s="4">
        <v>9</v>
      </c>
      <c r="B17" s="5" t="s">
        <v>36</v>
      </c>
      <c r="C17" s="5" t="s">
        <v>37</v>
      </c>
      <c r="D17" s="6">
        <v>1</v>
      </c>
      <c r="E17" s="6" t="s">
        <v>31</v>
      </c>
      <c r="F17" s="6"/>
      <c r="G17" s="6"/>
      <c r="H17" s="6">
        <v>4</v>
      </c>
      <c r="I17" s="6">
        <v>6</v>
      </c>
      <c r="J17" s="6"/>
      <c r="K17" s="6"/>
      <c r="L17" s="6">
        <v>1</v>
      </c>
      <c r="M17" s="6">
        <v>2</v>
      </c>
      <c r="N17" s="6"/>
      <c r="O17" s="6"/>
      <c r="P17" s="6">
        <v>0</v>
      </c>
      <c r="Q17" s="6">
        <v>0</v>
      </c>
      <c r="R17" s="6"/>
      <c r="S17" s="6"/>
      <c r="T17" s="10">
        <f t="shared" si="4"/>
        <v>6</v>
      </c>
      <c r="U17" s="10">
        <v>0</v>
      </c>
      <c r="V17" s="10">
        <v>6</v>
      </c>
      <c r="W17" s="14">
        <v>0.15</v>
      </c>
      <c r="X17" s="10">
        <v>8.6999999999999993</v>
      </c>
    </row>
    <row r="18" spans="1:24" s="1" customFormat="1" ht="30.95" customHeight="1">
      <c r="A18" s="4">
        <v>10</v>
      </c>
      <c r="B18" s="5" t="s">
        <v>38</v>
      </c>
      <c r="C18" s="5" t="s">
        <v>39</v>
      </c>
      <c r="D18" s="6">
        <v>2</v>
      </c>
      <c r="E18" s="6" t="s">
        <v>40</v>
      </c>
      <c r="F18" s="6"/>
      <c r="G18" s="6"/>
      <c r="H18" s="6">
        <v>3</v>
      </c>
      <c r="I18" s="6" t="s">
        <v>41</v>
      </c>
      <c r="J18" s="6"/>
      <c r="K18" s="6"/>
      <c r="L18" s="6">
        <v>1</v>
      </c>
      <c r="M18" s="6">
        <v>2</v>
      </c>
      <c r="N18" s="6"/>
      <c r="O18" s="6"/>
      <c r="P18" s="6">
        <v>0</v>
      </c>
      <c r="Q18" s="6">
        <v>0</v>
      </c>
      <c r="R18" s="6"/>
      <c r="S18" s="6"/>
      <c r="T18" s="10">
        <f t="shared" si="4"/>
        <v>6</v>
      </c>
      <c r="U18" s="10">
        <v>0</v>
      </c>
      <c r="V18" s="10">
        <v>6</v>
      </c>
      <c r="W18" s="14">
        <v>0.15</v>
      </c>
      <c r="X18" s="10">
        <v>7.9</v>
      </c>
    </row>
    <row r="19" spans="1:24" s="1" customFormat="1" ht="30.95" customHeight="1">
      <c r="A19" s="4">
        <v>11</v>
      </c>
      <c r="B19" s="5" t="s">
        <v>42</v>
      </c>
      <c r="C19" s="5" t="s">
        <v>43</v>
      </c>
      <c r="D19" s="6">
        <v>4</v>
      </c>
      <c r="E19" s="6" t="s">
        <v>44</v>
      </c>
      <c r="F19" s="6"/>
      <c r="G19" s="6"/>
      <c r="H19" s="6">
        <v>4</v>
      </c>
      <c r="I19" s="6">
        <v>6</v>
      </c>
      <c r="J19" s="6"/>
      <c r="K19" s="6"/>
      <c r="L19" s="6">
        <v>2</v>
      </c>
      <c r="M19" s="6">
        <v>3</v>
      </c>
      <c r="N19" s="6"/>
      <c r="O19" s="6"/>
      <c r="P19" s="6">
        <v>1</v>
      </c>
      <c r="Q19" s="6">
        <v>3</v>
      </c>
      <c r="R19" s="6"/>
      <c r="S19" s="6"/>
      <c r="T19" s="10">
        <f t="shared" si="4"/>
        <v>11</v>
      </c>
      <c r="U19" s="10">
        <v>0</v>
      </c>
      <c r="V19" s="10">
        <v>11</v>
      </c>
      <c r="W19" s="14">
        <v>0.25</v>
      </c>
      <c r="X19" s="10">
        <v>14.8</v>
      </c>
    </row>
    <row r="20" spans="1:24" s="1" customFormat="1" ht="30.95" customHeight="1">
      <c r="A20" s="4">
        <v>12</v>
      </c>
      <c r="B20" s="5" t="s">
        <v>45</v>
      </c>
      <c r="C20" s="5" t="s">
        <v>46</v>
      </c>
      <c r="D20" s="6">
        <v>1</v>
      </c>
      <c r="E20" s="6">
        <v>0.7</v>
      </c>
      <c r="F20" s="6"/>
      <c r="G20" s="6"/>
      <c r="H20" s="6">
        <v>0</v>
      </c>
      <c r="I20" s="6">
        <v>0</v>
      </c>
      <c r="J20" s="6"/>
      <c r="K20" s="6"/>
      <c r="L20" s="6">
        <v>2</v>
      </c>
      <c r="M20" s="6">
        <v>3</v>
      </c>
      <c r="N20" s="6"/>
      <c r="O20" s="6"/>
      <c r="P20" s="6">
        <v>1</v>
      </c>
      <c r="Q20" s="6">
        <v>2.5</v>
      </c>
      <c r="R20" s="6"/>
      <c r="S20" s="6"/>
      <c r="T20" s="10">
        <f t="shared" si="4"/>
        <v>4</v>
      </c>
      <c r="U20" s="10">
        <v>1</v>
      </c>
      <c r="V20" s="10">
        <v>4</v>
      </c>
      <c r="W20" s="14">
        <v>0.1</v>
      </c>
      <c r="X20" s="10">
        <v>6.2</v>
      </c>
    </row>
    <row r="21" spans="1:24" s="1" customFormat="1" ht="30.95" customHeight="1">
      <c r="A21" s="4">
        <v>13</v>
      </c>
      <c r="B21" s="5" t="s">
        <v>47</v>
      </c>
      <c r="C21" s="5" t="s">
        <v>48</v>
      </c>
      <c r="D21" s="6">
        <v>2</v>
      </c>
      <c r="E21" s="6" t="s">
        <v>40</v>
      </c>
      <c r="F21" s="6"/>
      <c r="G21" s="6"/>
      <c r="H21" s="6">
        <v>1</v>
      </c>
      <c r="I21" s="6">
        <v>1</v>
      </c>
      <c r="J21" s="6"/>
      <c r="K21" s="6"/>
      <c r="L21" s="6">
        <v>0</v>
      </c>
      <c r="M21" s="6">
        <v>0</v>
      </c>
      <c r="N21" s="6"/>
      <c r="O21" s="6"/>
      <c r="P21" s="6">
        <v>0</v>
      </c>
      <c r="Q21" s="6">
        <v>0</v>
      </c>
      <c r="R21" s="6"/>
      <c r="S21" s="6"/>
      <c r="T21" s="10">
        <f t="shared" si="4"/>
        <v>3</v>
      </c>
      <c r="U21" s="10">
        <v>0</v>
      </c>
      <c r="V21" s="10">
        <v>3</v>
      </c>
      <c r="W21" s="14">
        <v>7.4999999999999997E-2</v>
      </c>
      <c r="X21" s="10">
        <v>2.4</v>
      </c>
    </row>
    <row r="22" spans="1:24" s="1" customFormat="1" ht="30.95" customHeight="1">
      <c r="A22" s="8"/>
      <c r="B22" s="9" t="s">
        <v>49</v>
      </c>
      <c r="C22" s="5"/>
      <c r="D22" s="10">
        <v>16</v>
      </c>
      <c r="E22" s="10"/>
      <c r="F22" s="10"/>
      <c r="G22" s="10"/>
      <c r="H22" s="10">
        <v>16</v>
      </c>
      <c r="I22" s="10"/>
      <c r="J22" s="10">
        <f>SUM(J9:J15)</f>
        <v>0</v>
      </c>
      <c r="K22" s="10"/>
      <c r="L22" s="10">
        <v>6</v>
      </c>
      <c r="M22" s="10"/>
      <c r="N22" s="10"/>
      <c r="O22" s="10"/>
      <c r="P22" s="10">
        <v>2</v>
      </c>
      <c r="Q22" s="10"/>
      <c r="R22" s="10">
        <v>0</v>
      </c>
      <c r="S22" s="10"/>
      <c r="T22" s="16">
        <f>SUM(T9:T21)</f>
        <v>40</v>
      </c>
      <c r="U22" s="16"/>
      <c r="V22" s="16">
        <v>40</v>
      </c>
      <c r="W22" s="17">
        <v>1</v>
      </c>
      <c r="X22" s="18">
        <v>50.2</v>
      </c>
    </row>
    <row r="23" spans="1:24" s="1" customFormat="1" ht="30.95" customHeight="1">
      <c r="A23" s="11"/>
      <c r="B23" s="9" t="s">
        <v>50</v>
      </c>
      <c r="C23" s="12"/>
      <c r="D23" s="34">
        <v>16</v>
      </c>
      <c r="E23" s="35"/>
      <c r="F23" s="35"/>
      <c r="G23" s="36"/>
      <c r="H23" s="34">
        <f>SUM(H22,J22)</f>
        <v>16</v>
      </c>
      <c r="I23" s="35"/>
      <c r="J23" s="35"/>
      <c r="K23" s="36"/>
      <c r="L23" s="34">
        <v>6</v>
      </c>
      <c r="M23" s="35"/>
      <c r="N23" s="35"/>
      <c r="O23" s="36"/>
      <c r="P23" s="34">
        <v>2</v>
      </c>
      <c r="Q23" s="35"/>
      <c r="R23" s="35"/>
      <c r="S23" s="36"/>
      <c r="T23" s="16"/>
      <c r="U23" s="16"/>
      <c r="V23" s="16">
        <v>40</v>
      </c>
      <c r="W23" s="16"/>
      <c r="X23" s="16"/>
    </row>
    <row r="24" spans="1:24" s="1" customFormat="1" ht="30.95" customHeight="1">
      <c r="A24" s="11"/>
      <c r="B24" s="9" t="s">
        <v>51</v>
      </c>
      <c r="C24" s="12"/>
      <c r="D24" s="37">
        <v>0.4</v>
      </c>
      <c r="E24" s="38"/>
      <c r="F24" s="38"/>
      <c r="G24" s="39"/>
      <c r="H24" s="37">
        <v>0.4</v>
      </c>
      <c r="I24" s="38"/>
      <c r="J24" s="38"/>
      <c r="K24" s="39"/>
      <c r="L24" s="37">
        <v>0.15</v>
      </c>
      <c r="M24" s="38"/>
      <c r="N24" s="38"/>
      <c r="O24" s="39"/>
      <c r="P24" s="37">
        <v>0.05</v>
      </c>
      <c r="Q24" s="38"/>
      <c r="R24" s="38"/>
      <c r="S24" s="39"/>
      <c r="T24" s="16"/>
      <c r="U24" s="16"/>
      <c r="V24" s="16"/>
      <c r="W24" s="19">
        <v>1</v>
      </c>
      <c r="X24" s="16"/>
    </row>
  </sheetData>
  <mergeCells count="22">
    <mergeCell ref="D23:G23"/>
    <mergeCell ref="H23:K23"/>
    <mergeCell ref="L23:O23"/>
    <mergeCell ref="P23:S23"/>
    <mergeCell ref="D24:G24"/>
    <mergeCell ref="H24:K24"/>
    <mergeCell ref="L24:O24"/>
    <mergeCell ref="P24:S24"/>
    <mergeCell ref="A1:X1"/>
    <mergeCell ref="A2:X2"/>
    <mergeCell ref="D6:S6"/>
    <mergeCell ref="D7:G7"/>
    <mergeCell ref="H7:K7"/>
    <mergeCell ref="L7:O7"/>
    <mergeCell ref="P7:S7"/>
    <mergeCell ref="A6:A8"/>
    <mergeCell ref="B6:B8"/>
    <mergeCell ref="C6:C8"/>
    <mergeCell ref="V6:V8"/>
    <mergeCell ref="W6:W8"/>
    <mergeCell ref="X6:X8"/>
    <mergeCell ref="T6:U7"/>
  </mergeCells>
  <pageMargins left="0" right="0" top="0.25" bottom="0.2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dc:creator>
  <cp:lastModifiedBy>Admin</cp:lastModifiedBy>
  <cp:lastPrinted>2020-10-11T04:13:00Z</cp:lastPrinted>
  <dcterms:created xsi:type="dcterms:W3CDTF">2020-10-11T03:21:00Z</dcterms:created>
  <dcterms:modified xsi:type="dcterms:W3CDTF">2024-03-08T01:54:51Z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F1143ECE41804AD8BAE29903A5F9CD84</vt:lpwstr>
  </property>
  <property fmtid="{D5CDD505-2E9C-101B-9397-08002B2CF9AE}" pid="3" name="KSOProductBuildVer">
    <vt:lpwstr>1033-11.2.0.11486</vt:lpwstr>
  </property>
</Properties>
</file>