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65" yWindow="465" windowWidth="19440" windowHeight="11760"/>
  </bookViews>
  <sheets>
    <sheet name="ma trận tự luận 100" sheetId="3" r:id="rId1"/>
  </sheets>
  <definedNames>
    <definedName name="_xlnm.Print_Area" localSheetId="0">'ma trận tự luận 100'!$A$2:$W$18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3" l="1"/>
  <c r="E11" i="3"/>
  <c r="E12" i="3"/>
  <c r="E13" i="3"/>
  <c r="E14" i="3"/>
  <c r="E15" i="3"/>
  <c r="E9" i="3"/>
  <c r="M10" i="3"/>
  <c r="M11" i="3"/>
  <c r="M12" i="3"/>
  <c r="M13" i="3"/>
  <c r="M14" i="3"/>
  <c r="M15" i="3"/>
  <c r="M9" i="3"/>
  <c r="I14" i="3" l="1"/>
  <c r="I13" i="3"/>
  <c r="D16" i="3"/>
  <c r="I12" i="3"/>
  <c r="I9" i="3" l="1"/>
  <c r="I10" i="3"/>
  <c r="I11" i="3"/>
  <c r="I15" i="3"/>
  <c r="H16" i="3"/>
  <c r="L16" i="3"/>
  <c r="P16" i="3"/>
  <c r="T16" i="3"/>
  <c r="E16" i="3" l="1"/>
  <c r="U16" i="3" s="1"/>
  <c r="Q16" i="3"/>
  <c r="M16" i="3"/>
  <c r="I16" i="3"/>
  <c r="P18" i="3"/>
  <c r="W17" i="3"/>
  <c r="L18" i="3" l="1"/>
  <c r="D18" i="3"/>
  <c r="H18" i="3"/>
  <c r="W18" i="3" l="1"/>
</calcChain>
</file>

<file path=xl/comments1.xml><?xml version="1.0" encoding="utf-8"?>
<comments xmlns="http://schemas.openxmlformats.org/spreadsheetml/2006/main">
  <authors>
    <author>tc={889203E6-4D05-804E-ABE3-BA4CF94CA6CC}</author>
    <author>tc={F252763C-D2E3-A24F-B620-54CBF7D0A724}</author>
    <author>tc={797717F9-16BD-B943-89F4-95DC0DCEAB2E}</author>
    <author>tc={BD7BE5E4-EF8D-8D4E-AEFE-BFB000D81ACD}</author>
    <author>tc={E5EC52E3-7499-AA4C-AD1F-DB2BE3C8BB7E}</author>
    <author>tc={98D51698-4548-0845-B60F-EAC6797E352C}</author>
    <author>tc={97580A00-6A53-E349-BE01-25B4C72C03D7}</author>
    <author>tc={8CB8DAB5-4E44-E043-829D-1B04396A021C}</author>
    <author>tc={490487AE-2ACF-DC47-80A0-E7930CEDB8AB}</author>
    <author>tc={FC0761B9-30AE-FD45-82B2-967A5276A624}</author>
    <author>tc={BCA4E5EA-2A0D-A242-945E-8FA87DD1E349}</author>
    <author>tc={5E876841-1BEE-B34C-8086-5AE844B02632}</author>
  </authors>
  <commentList>
    <comment ref="W6" authorId="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giữa kỳ 1 từ tuần 1 - 9, kiểm tra tuần đến tuần 9, từ bài 1 đến bài 15.
</t>
        </r>
      </text>
    </comment>
    <comment ref="D8" authorId="1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trắc nghiệm</t>
        </r>
      </text>
    </comment>
    <comment ref="E8" authorId="2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câu hỏi trắc nghiệm nhận biết từ 0,5 —&gt; 0,75 phút/câu</t>
        </r>
      </text>
    </comment>
    <comment ref="F8" authorId="3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>
        </r>
      </text>
    </comment>
    <comment ref="G8" authorId="4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TL Nhận biết từ 3 - 4 phút/câu (1 điểm)</t>
        </r>
      </text>
    </comment>
    <comment ref="I8" authorId="5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câu hỏi ở mức độ thông hiểu được thiết kế tối đa 4 dòng (phần dẫn và phần phương án lựa chọn) thời gian từ 1,0 -1,25phút/câu</t>
        </r>
      </text>
    </comment>
    <comment ref="K8" authorId="6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tự luận nhận biết được tính theo ý (0,25 đ) x số ý x (1 phút —&gt; 1,25 phút) 
</t>
        </r>
      </text>
    </comment>
    <comment ref="L8" authorId="7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câu dạng vận dụng, áp dụng kiến thức có trong chuẩn và học liệu trong sách giáo khoa vào một trường hợp cụ thể.
</t>
        </r>
      </text>
    </comment>
    <comment ref="M8" authorId="8">
      <text>
        <r>
          <rPr>
            <sz val="12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thời gian từ 1,5 - 1,75 phút/câu</t>
        </r>
      </text>
    </comment>
    <comment ref="O8" authorId="9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câu vận dụng tự luận = (1,25  - 1,5) x số ý = câu có 4 ý từ 5- 6 phút. </t>
        </r>
      </text>
    </comment>
    <comment ref="Q8" authorId="10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2 - 2,5 phút/câu
</t>
        </r>
      </text>
    </comment>
    <comment ref="S8" authorId="11">
      <text>
        <r>
          <rPr>
            <sz val="12"/>
            <color theme="1"/>
            <rFont val="Calibri"/>
            <family val="2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thời gian từ (2,5 - 3) * số ý . khoảng 5 - 6 phút/ câu. </t>
        </r>
      </text>
    </comment>
  </commentList>
</comments>
</file>

<file path=xl/sharedStrings.xml><?xml version="1.0" encoding="utf-8"?>
<sst xmlns="http://schemas.openxmlformats.org/spreadsheetml/2006/main" count="46" uniqueCount="31">
  <si>
    <t>stt</t>
  </si>
  <si>
    <t>NỘI DUNG KIẾN THỨC</t>
  </si>
  <si>
    <t>CÂU HỎI THEO MỨC ĐỘ NHẬN THỨC</t>
  </si>
  <si>
    <t>NHẬN BIÊT</t>
  </si>
  <si>
    <t>THÔNG HIỂU</t>
  </si>
  <si>
    <t>VẬN DỤNG</t>
  </si>
  <si>
    <t>VẬN DỤNG CAO</t>
  </si>
  <si>
    <t>chTN</t>
  </si>
  <si>
    <t>Thời gian</t>
  </si>
  <si>
    <t>ch TL</t>
  </si>
  <si>
    <t>chTL</t>
  </si>
  <si>
    <t>Tổng thời gian</t>
  </si>
  <si>
    <t>tỉ lệ %</t>
  </si>
  <si>
    <t xml:space="preserve">tổng </t>
  </si>
  <si>
    <t xml:space="preserve">tỉ lệ </t>
  </si>
  <si>
    <t>tổng số câu</t>
  </si>
  <si>
    <t>tổng điểm</t>
  </si>
  <si>
    <t>ĐƠN VỊ KIẾN THỨC</t>
  </si>
  <si>
    <t>Quần thể sinh vật, mối quan hệ trong quần thể</t>
  </si>
  <si>
    <t>Đặc trưng của quần thể</t>
  </si>
  <si>
    <t>Biến động số lượng cá thể của quần thể</t>
  </si>
  <si>
    <t>Cá thể và quần thể sinh vật</t>
  </si>
  <si>
    <t>Quần xã sinh vật</t>
  </si>
  <si>
    <t>Hệ sinh thái, sinh quyển và bảo vệ môi trường</t>
  </si>
  <si>
    <t>Hệ sinh thái</t>
  </si>
  <si>
    <t>Trao đổi vật chất trong hệ sinh thái</t>
  </si>
  <si>
    <t>Dòng năng lượng</t>
  </si>
  <si>
    <t>MA TRẬN ĐỀ KIỂM TRA  HỌC KỲ II</t>
  </si>
  <si>
    <t>37,5%</t>
  </si>
  <si>
    <t>47,5%</t>
  </si>
  <si>
    <t>MÔN  SINH HỌC LỚP 12 XH, THỜI GIAN 50 PHÚT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</si>
</sst>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3"/>
      <color theme="1"/>
      <name val="Times New Roman"/>
      <family val="1"/>
      <charset val="163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1" fontId="8" fillId="0" borderId="1" xfId="1" applyFont="1" applyBorder="1" applyAlignment="1">
      <alignment horizontal="center" vertical="center"/>
    </xf>
    <xf numFmtId="41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9" fontId="7" fillId="0" borderId="1" xfId="0" applyNumberFormat="1" applyFont="1" applyBorder="1" applyAlignment="1">
      <alignment vertical="center"/>
    </xf>
    <xf numFmtId="0" fontId="10" fillId="0" borderId="0" xfId="0" applyFont="1"/>
    <xf numFmtId="164" fontId="8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43" fontId="8" fillId="0" borderId="1" xfId="3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9" fontId="8" fillId="0" borderId="1" xfId="2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9" fontId="8" fillId="0" borderId="8" xfId="2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9" fontId="8" fillId="0" borderId="7" xfId="2" applyFont="1" applyBorder="1" applyAlignment="1">
      <alignment horizontal="center" vertical="center"/>
    </xf>
    <xf numFmtId="9" fontId="8" fillId="0" borderId="9" xfId="2" applyFont="1" applyBorder="1" applyAlignment="1">
      <alignment horizontal="center" vertical="center"/>
    </xf>
  </cellXfs>
  <cellStyles count="4">
    <cellStyle name="Comma" xfId="3" builtinId="3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 Tan Minh" id="{51084FEC-EF1C-9748-A0D0-B540C20D361A}" userId="S::hotanminh@hcm.edu.vn::bf40d7dd-1373-4d2c-ae2a-015bff612b1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6" dT="2020-10-09T15:44:08.52" personId="{51084FEC-EF1C-9748-A0D0-B540C20D361A}" id="{889203E6-4D05-804E-ABE3-BA4CF94CA6CC}">
    <text xml:space="preserve">giữa kỳ 1 từ tuần 1 - 9, kiểm tra tuần đến tuần 9, từ bài 1 đến bài 15.
</text>
  </threadedComment>
  <threadedComment ref="C8" dT="2020-10-09T15:17:08.81" personId="{51084FEC-EF1C-9748-A0D0-B540C20D361A}" id="{F252763C-D2E3-A24F-B620-54CBF7D0A724}">
    <text>câu hỏi trắc nghiệm</text>
  </threadedComment>
  <threadedComment ref="D8" dT="2020-10-09T15:17:58.46" personId="{51084FEC-EF1C-9748-A0D0-B540C20D361A}" id="{797717F9-16BD-B943-89F4-95DC0DCEAB2E}">
    <text>thời gian câu hỏi trắc nghiệm nhận biết từ 0,5 —&gt; 0,75 phút/câu</text>
  </threadedComment>
  <threadedComment ref="E8" dT="2020-10-09T15:20:29.33" personId="{51084FEC-EF1C-9748-A0D0-B540C20D361A}" id="{BD7BE5E4-EF8D-8D4E-AEFE-BFB000D81ACD}">
    <text>câu hỏi tự luận, học sinh đọc câu hỏi mức này trả lời được các ý trong sách giáo khoa hoặc kiến thức thầy cô truyền tải trên lớp ở mức biết/tái hiện, liệt kê
- thời gian câu hỏi này khoảng 3 phút/câu, phần trả lời theo ý mỗi ý 0,25</text>
  </threadedComment>
  <threadedComment ref="F8" dT="2020-10-09T15:21:14.97" personId="{51084FEC-EF1C-9748-A0D0-B540C20D361A}" id="{E5EC52E3-7499-AA4C-AD1F-DB2BE3C8BB7E}">
    <text>thời gian TL Nhận biết từ 3 - 4 phút/câu (1 điểm)</text>
  </threadedComment>
  <threadedComment ref="H8" dT="2020-10-09T15:22:42.01" personId="{51084FEC-EF1C-9748-A0D0-B540C20D361A}" id="{98D51698-4548-0845-B60F-EAC6797E352C}">
    <text>câu hỏi ở mức độ thông hiểu được thiết kế tối đa 4 dòng (phần dẫn và phần phương án lựa chọn) thời gian từ 1,0 -1,25phút/câu</text>
  </threadedComment>
  <threadedComment ref="J8" dT="2020-10-09T15:24:34.63" personId="{51084FEC-EF1C-9748-A0D0-B540C20D361A}" id="{97580A00-6A53-E349-BE01-25B4C72C03D7}">
    <text xml:space="preserve">thời gian câu tự luận nhận biết được tính theo ý (0,25 đ) x số ý x (1 phút —&gt; 1,25 phút) 
</text>
  </threadedComment>
  <threadedComment ref="K8" dT="2020-10-09T15:25:29.18" personId="{51084FEC-EF1C-9748-A0D0-B540C20D361A}" id="{8CB8DAB5-4E44-E043-829D-1B04396A021C}">
    <text xml:space="preserve">câu dạng vận dụng, áp dụng kiến thức có trong chuẩn và học liệu trong sách giáo khoa vào một trường hợp cụ thể.
</text>
  </threadedComment>
  <threadedComment ref="L8" dT="2020-10-09T15:26:18.55" personId="{51084FEC-EF1C-9748-A0D0-B540C20D361A}" id="{490487AE-2ACF-DC47-80A0-E7930CEDB8AB}">
    <text>thời gian từ 1,5 - 1,75 phút/câu</text>
  </threadedComment>
  <threadedComment ref="N8" dT="2020-10-09T15:28:14.31" personId="{51084FEC-EF1C-9748-A0D0-B540C20D361A}" id="{FC0761B9-30AE-FD45-82B2-967A5276A624}">
    <text xml:space="preserve">thời gian câu vận dụng tự luận = (1,25  - 1,5) x số ý = câu có 4 ý từ 5- 6 phút. </text>
  </threadedComment>
  <threadedComment ref="P8" dT="2020-10-09T15:28:50.32" personId="{51084FEC-EF1C-9748-A0D0-B540C20D361A}" id="{BCA4E5EA-2A0D-A242-945E-8FA87DD1E349}">
    <text xml:space="preserve">thời gian từ 2 - 2,5 phút/câu
</text>
  </threadedComment>
  <threadedComment ref="R8" dT="2020-10-09T15:30:15.91" personId="{51084FEC-EF1C-9748-A0D0-B540C20D361A}" id="{5E876841-1BEE-B34C-8086-5AE844B02632}">
    <text xml:space="preserve">thời gian từ (2,5 - 3) * số ý . khoảng 5 - 6 phút/ câu.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Z18"/>
  <sheetViews>
    <sheetView tabSelected="1" zoomScale="70" zoomScaleNormal="70" workbookViewId="0">
      <selection activeCell="H24" sqref="H24"/>
    </sheetView>
  </sheetViews>
  <sheetFormatPr defaultColWidth="10.75" defaultRowHeight="15.75" x14ac:dyDescent="0.25"/>
  <cols>
    <col min="1" max="1" width="6.75" style="2" customWidth="1"/>
    <col min="2" max="2" width="17.875" style="2" customWidth="1"/>
    <col min="3" max="3" width="35.75" style="2" customWidth="1"/>
    <col min="4" max="16" width="7" style="2" customWidth="1"/>
    <col min="17" max="17" width="8.75" style="2" customWidth="1"/>
    <col min="18" max="21" width="7" style="2" customWidth="1"/>
    <col min="22" max="16384" width="10.75" style="2"/>
  </cols>
  <sheetData>
    <row r="2" spans="1:26" ht="30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6" ht="33" customHeight="1" x14ac:dyDescent="0.25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6" ht="27.95" customHeight="1" x14ac:dyDescent="0.25">
      <c r="C4" s="3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6" ht="24.95" customHeight="1" x14ac:dyDescent="0.25"/>
    <row r="6" spans="1:26" ht="42" customHeight="1" x14ac:dyDescent="0.25">
      <c r="A6" s="29" t="s">
        <v>0</v>
      </c>
      <c r="B6" s="29" t="s">
        <v>1</v>
      </c>
      <c r="C6" s="32" t="s">
        <v>17</v>
      </c>
      <c r="D6" s="33" t="s">
        <v>2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2" t="s">
        <v>15</v>
      </c>
      <c r="U6" s="32"/>
      <c r="V6" s="32" t="s">
        <v>11</v>
      </c>
      <c r="W6" s="32" t="s">
        <v>12</v>
      </c>
      <c r="X6" s="34"/>
      <c r="Y6" s="35"/>
      <c r="Z6" s="35"/>
    </row>
    <row r="7" spans="1:26" ht="27.95" customHeight="1" x14ac:dyDescent="0.25">
      <c r="A7" s="30"/>
      <c r="B7" s="30"/>
      <c r="C7" s="32"/>
      <c r="D7" s="32" t="s">
        <v>3</v>
      </c>
      <c r="E7" s="32"/>
      <c r="F7" s="32"/>
      <c r="G7" s="32"/>
      <c r="H7" s="32" t="s">
        <v>4</v>
      </c>
      <c r="I7" s="32"/>
      <c r="J7" s="32"/>
      <c r="K7" s="32"/>
      <c r="L7" s="32" t="s">
        <v>5</v>
      </c>
      <c r="M7" s="32"/>
      <c r="N7" s="32"/>
      <c r="O7" s="32"/>
      <c r="P7" s="32" t="s">
        <v>6</v>
      </c>
      <c r="Q7" s="32"/>
      <c r="R7" s="32"/>
      <c r="S7" s="32"/>
      <c r="T7" s="32"/>
      <c r="U7" s="32"/>
      <c r="V7" s="32"/>
      <c r="W7" s="32"/>
      <c r="X7" s="34"/>
      <c r="Y7" s="35"/>
      <c r="Z7" s="35"/>
    </row>
    <row r="8" spans="1:26" ht="31.5" x14ac:dyDescent="0.25">
      <c r="A8" s="31"/>
      <c r="B8" s="31"/>
      <c r="C8" s="32"/>
      <c r="D8" s="1" t="s">
        <v>7</v>
      </c>
      <c r="E8" s="1" t="s">
        <v>8</v>
      </c>
      <c r="F8" s="1" t="s">
        <v>9</v>
      </c>
      <c r="G8" s="1" t="s">
        <v>8</v>
      </c>
      <c r="H8" s="1" t="s">
        <v>7</v>
      </c>
      <c r="I8" s="1" t="s">
        <v>8</v>
      </c>
      <c r="J8" s="1" t="s">
        <v>9</v>
      </c>
      <c r="K8" s="1" t="s">
        <v>8</v>
      </c>
      <c r="L8" s="1" t="s">
        <v>7</v>
      </c>
      <c r="M8" s="1" t="s">
        <v>8</v>
      </c>
      <c r="N8" s="1" t="s">
        <v>9</v>
      </c>
      <c r="O8" s="1" t="s">
        <v>8</v>
      </c>
      <c r="P8" s="1" t="s">
        <v>7</v>
      </c>
      <c r="Q8" s="1" t="s">
        <v>8</v>
      </c>
      <c r="R8" s="1" t="s">
        <v>9</v>
      </c>
      <c r="S8" s="1" t="s">
        <v>8</v>
      </c>
      <c r="T8" s="1" t="s">
        <v>7</v>
      </c>
      <c r="U8" s="1" t="s">
        <v>10</v>
      </c>
      <c r="V8" s="32"/>
      <c r="W8" s="32"/>
      <c r="X8" s="34"/>
      <c r="Y8" s="35"/>
      <c r="Z8" s="35"/>
    </row>
    <row r="9" spans="1:26" s="4" customFormat="1" ht="33.950000000000003" customHeight="1" thickBot="1" x14ac:dyDescent="0.3">
      <c r="A9" s="46">
        <v>1</v>
      </c>
      <c r="B9" s="45" t="s">
        <v>21</v>
      </c>
      <c r="C9" s="20" t="s">
        <v>18</v>
      </c>
      <c r="D9" s="18">
        <v>2</v>
      </c>
      <c r="E9" s="17">
        <f>D9*0.75</f>
        <v>1.5</v>
      </c>
      <c r="F9" s="7"/>
      <c r="G9" s="8"/>
      <c r="H9" s="7">
        <v>2</v>
      </c>
      <c r="I9" s="17">
        <f t="shared" ref="I9:I15" si="0">H9*1.25</f>
        <v>2.5</v>
      </c>
      <c r="J9" s="7"/>
      <c r="K9" s="8"/>
      <c r="L9" s="7">
        <v>1</v>
      </c>
      <c r="M9" s="17">
        <f>L9*2.5</f>
        <v>2.5</v>
      </c>
      <c r="N9" s="7"/>
      <c r="O9" s="16"/>
      <c r="P9" s="7"/>
      <c r="Q9" s="21"/>
      <c r="R9" s="7"/>
      <c r="S9" s="8"/>
      <c r="T9" s="41">
        <v>15</v>
      </c>
      <c r="U9" s="7"/>
      <c r="V9" s="9"/>
      <c r="W9" s="40" t="s">
        <v>28</v>
      </c>
      <c r="Y9" s="5"/>
    </row>
    <row r="10" spans="1:26" s="4" customFormat="1" ht="33.950000000000003" customHeight="1" thickBot="1" x14ac:dyDescent="0.3">
      <c r="A10" s="46"/>
      <c r="B10" s="45"/>
      <c r="C10" s="20" t="s">
        <v>19</v>
      </c>
      <c r="D10" s="18">
        <v>3</v>
      </c>
      <c r="E10" s="17">
        <f t="shared" ref="E10:E15" si="1">D10*0.75</f>
        <v>2.25</v>
      </c>
      <c r="F10" s="7"/>
      <c r="G10" s="8"/>
      <c r="H10" s="7">
        <v>2</v>
      </c>
      <c r="I10" s="17">
        <f t="shared" si="0"/>
        <v>2.5</v>
      </c>
      <c r="J10" s="7"/>
      <c r="K10" s="8"/>
      <c r="L10" s="7">
        <v>1</v>
      </c>
      <c r="M10" s="17">
        <f t="shared" ref="M10:M15" si="2">L10*2.5</f>
        <v>2.5</v>
      </c>
      <c r="N10" s="7"/>
      <c r="O10" s="16"/>
      <c r="P10" s="7"/>
      <c r="Q10" s="21"/>
      <c r="R10" s="7"/>
      <c r="S10" s="8"/>
      <c r="T10" s="41"/>
      <c r="U10" s="7"/>
      <c r="V10" s="9"/>
      <c r="W10" s="40"/>
      <c r="Y10" s="5"/>
    </row>
    <row r="11" spans="1:26" s="4" customFormat="1" ht="33.950000000000003" customHeight="1" x14ac:dyDescent="0.25">
      <c r="A11" s="46"/>
      <c r="B11" s="45"/>
      <c r="C11" s="23" t="s">
        <v>20</v>
      </c>
      <c r="D11" s="18">
        <v>2</v>
      </c>
      <c r="E11" s="17">
        <f t="shared" si="1"/>
        <v>1.5</v>
      </c>
      <c r="F11" s="7"/>
      <c r="G11" s="8"/>
      <c r="H11" s="7">
        <v>1</v>
      </c>
      <c r="I11" s="17">
        <f t="shared" si="0"/>
        <v>1.25</v>
      </c>
      <c r="J11" s="7"/>
      <c r="K11" s="8"/>
      <c r="L11" s="7">
        <v>1</v>
      </c>
      <c r="M11" s="17">
        <f t="shared" si="2"/>
        <v>2.5</v>
      </c>
      <c r="N11" s="7"/>
      <c r="O11" s="16"/>
      <c r="P11" s="7"/>
      <c r="Q11" s="21"/>
      <c r="R11" s="7"/>
      <c r="S11" s="8"/>
      <c r="T11" s="41"/>
      <c r="U11" s="7"/>
      <c r="V11" s="9"/>
      <c r="W11" s="40"/>
      <c r="Y11" s="5"/>
    </row>
    <row r="12" spans="1:26" s="4" customFormat="1" ht="33.950000000000003" customHeight="1" x14ac:dyDescent="0.25">
      <c r="A12" s="19">
        <v>2</v>
      </c>
      <c r="B12" s="24" t="s">
        <v>22</v>
      </c>
      <c r="C12" s="25" t="s">
        <v>22</v>
      </c>
      <c r="D12" s="22">
        <v>3</v>
      </c>
      <c r="E12" s="17">
        <f t="shared" si="1"/>
        <v>2.25</v>
      </c>
      <c r="F12" s="7"/>
      <c r="G12" s="8"/>
      <c r="H12" s="7">
        <v>2</v>
      </c>
      <c r="I12" s="17">
        <f t="shared" ref="I12:I14" si="3">H12*1.25</f>
        <v>2.5</v>
      </c>
      <c r="J12" s="7"/>
      <c r="K12" s="8"/>
      <c r="L12" s="7">
        <v>1</v>
      </c>
      <c r="M12" s="17">
        <f t="shared" si="2"/>
        <v>2.5</v>
      </c>
      <c r="N12" s="7"/>
      <c r="O12" s="16"/>
      <c r="P12" s="7"/>
      <c r="Q12" s="21"/>
      <c r="R12" s="7"/>
      <c r="S12" s="8"/>
      <c r="T12" s="7">
        <v>6</v>
      </c>
      <c r="U12" s="7"/>
      <c r="V12" s="9"/>
      <c r="W12" s="27">
        <v>0.15</v>
      </c>
      <c r="Y12" s="5"/>
    </row>
    <row r="13" spans="1:26" s="4" customFormat="1" ht="33.950000000000003" customHeight="1" x14ac:dyDescent="0.25">
      <c r="A13" s="47">
        <v>3</v>
      </c>
      <c r="B13" s="49" t="s">
        <v>23</v>
      </c>
      <c r="C13" s="25" t="s">
        <v>24</v>
      </c>
      <c r="D13" s="22">
        <v>2</v>
      </c>
      <c r="E13" s="17">
        <f t="shared" si="1"/>
        <v>1.5</v>
      </c>
      <c r="F13" s="7"/>
      <c r="G13" s="8"/>
      <c r="H13" s="7">
        <v>1</v>
      </c>
      <c r="I13" s="17">
        <f t="shared" si="3"/>
        <v>1.25</v>
      </c>
      <c r="J13" s="7"/>
      <c r="K13" s="8"/>
      <c r="L13" s="7">
        <v>1</v>
      </c>
      <c r="M13" s="17">
        <f t="shared" si="2"/>
        <v>2.5</v>
      </c>
      <c r="N13" s="7"/>
      <c r="O13" s="16"/>
      <c r="P13" s="7"/>
      <c r="Q13" s="21"/>
      <c r="R13" s="7"/>
      <c r="S13" s="8"/>
      <c r="T13" s="51">
        <v>19</v>
      </c>
      <c r="U13" s="7"/>
      <c r="V13" s="9"/>
      <c r="W13" s="53" t="s">
        <v>29</v>
      </c>
      <c r="Y13" s="5"/>
    </row>
    <row r="14" spans="1:26" s="4" customFormat="1" ht="33.950000000000003" customHeight="1" x14ac:dyDescent="0.25">
      <c r="A14" s="46"/>
      <c r="B14" s="45"/>
      <c r="C14" s="26" t="s">
        <v>25</v>
      </c>
      <c r="D14" s="22">
        <v>4</v>
      </c>
      <c r="E14" s="17">
        <f t="shared" si="1"/>
        <v>3</v>
      </c>
      <c r="F14" s="7"/>
      <c r="G14" s="8"/>
      <c r="H14" s="7">
        <v>2</v>
      </c>
      <c r="I14" s="17">
        <f t="shared" si="3"/>
        <v>2.5</v>
      </c>
      <c r="J14" s="7"/>
      <c r="K14" s="8"/>
      <c r="L14" s="7">
        <v>2</v>
      </c>
      <c r="M14" s="17">
        <f t="shared" si="2"/>
        <v>5</v>
      </c>
      <c r="N14" s="7"/>
      <c r="O14" s="16"/>
      <c r="P14" s="7"/>
      <c r="Q14" s="21"/>
      <c r="R14" s="7"/>
      <c r="S14" s="8"/>
      <c r="T14" s="41"/>
      <c r="U14" s="7"/>
      <c r="V14" s="9"/>
      <c r="W14" s="40"/>
      <c r="Y14" s="5"/>
    </row>
    <row r="15" spans="1:26" s="4" customFormat="1" ht="33.950000000000003" customHeight="1" x14ac:dyDescent="0.25">
      <c r="A15" s="48"/>
      <c r="B15" s="50"/>
      <c r="C15" s="25" t="s">
        <v>26</v>
      </c>
      <c r="D15" s="22">
        <v>4</v>
      </c>
      <c r="E15" s="17">
        <f t="shared" si="1"/>
        <v>3</v>
      </c>
      <c r="F15" s="7"/>
      <c r="G15" s="8"/>
      <c r="H15" s="7">
        <v>2</v>
      </c>
      <c r="I15" s="17">
        <f t="shared" si="0"/>
        <v>2.5</v>
      </c>
      <c r="J15" s="7"/>
      <c r="K15" s="8"/>
      <c r="L15" s="7">
        <v>1</v>
      </c>
      <c r="M15" s="17">
        <f t="shared" si="2"/>
        <v>2.5</v>
      </c>
      <c r="N15" s="7"/>
      <c r="O15" s="16"/>
      <c r="P15" s="7"/>
      <c r="Q15" s="21"/>
      <c r="R15" s="7"/>
      <c r="S15" s="8"/>
      <c r="T15" s="52"/>
      <c r="U15" s="7"/>
      <c r="V15" s="9"/>
      <c r="W15" s="54"/>
      <c r="Y15" s="5"/>
    </row>
    <row r="16" spans="1:26" s="6" customFormat="1" ht="33.950000000000003" customHeight="1" x14ac:dyDescent="0.25">
      <c r="A16" s="42" t="s">
        <v>13</v>
      </c>
      <c r="B16" s="42"/>
      <c r="C16" s="44"/>
      <c r="D16" s="11">
        <f>SUM(D9:D15)</f>
        <v>20</v>
      </c>
      <c r="E16" s="11">
        <f>SUM(E9:E15)</f>
        <v>15</v>
      </c>
      <c r="F16" s="11"/>
      <c r="G16" s="11"/>
      <c r="H16" s="11">
        <f>SUM(H9:H15)</f>
        <v>12</v>
      </c>
      <c r="I16" s="11">
        <f>SUM(I9:I15)</f>
        <v>15</v>
      </c>
      <c r="J16" s="11"/>
      <c r="K16" s="11"/>
      <c r="L16" s="11">
        <f>SUM(L9:L15)</f>
        <v>8</v>
      </c>
      <c r="M16" s="11">
        <f>SUM(M9:M15)</f>
        <v>20</v>
      </c>
      <c r="N16" s="11"/>
      <c r="O16" s="11"/>
      <c r="P16" s="11">
        <f>SUM(P9:P15)</f>
        <v>0</v>
      </c>
      <c r="Q16" s="11">
        <f>SUM(Q9:Q15)</f>
        <v>0</v>
      </c>
      <c r="R16" s="11"/>
      <c r="S16" s="11"/>
      <c r="T16" s="11">
        <f>SUM(T9:T14)</f>
        <v>40</v>
      </c>
      <c r="U16" s="11">
        <f>SUM(E16,I16,M16)</f>
        <v>50</v>
      </c>
      <c r="V16" s="12"/>
      <c r="W16" s="13">
        <v>1</v>
      </c>
    </row>
    <row r="17" spans="1:23" s="4" customFormat="1" ht="33.950000000000003" customHeight="1" x14ac:dyDescent="0.25">
      <c r="A17" s="42" t="s">
        <v>14</v>
      </c>
      <c r="B17" s="42"/>
      <c r="C17" s="42"/>
      <c r="D17" s="43">
        <v>0.5</v>
      </c>
      <c r="E17" s="36"/>
      <c r="F17" s="36"/>
      <c r="G17" s="36"/>
      <c r="H17" s="43">
        <v>0.3</v>
      </c>
      <c r="I17" s="36"/>
      <c r="J17" s="36"/>
      <c r="K17" s="36"/>
      <c r="L17" s="43">
        <v>0.2</v>
      </c>
      <c r="M17" s="36"/>
      <c r="N17" s="36"/>
      <c r="O17" s="36"/>
      <c r="P17" s="43"/>
      <c r="Q17" s="36"/>
      <c r="R17" s="36"/>
      <c r="S17" s="36"/>
      <c r="T17" s="10"/>
      <c r="U17" s="10"/>
      <c r="V17" s="10"/>
      <c r="W17" s="14">
        <f>SUM(D17:S17)</f>
        <v>1</v>
      </c>
    </row>
    <row r="18" spans="1:23" s="4" customFormat="1" ht="33.950000000000003" customHeight="1" x14ac:dyDescent="0.25">
      <c r="A18" s="36" t="s">
        <v>16</v>
      </c>
      <c r="B18" s="36"/>
      <c r="C18" s="36"/>
      <c r="D18" s="37">
        <f>D16*0.25+F16*1</f>
        <v>5</v>
      </c>
      <c r="E18" s="38"/>
      <c r="F18" s="38"/>
      <c r="G18" s="39"/>
      <c r="H18" s="37">
        <f>H16*0.25+J16*1</f>
        <v>3</v>
      </c>
      <c r="I18" s="38"/>
      <c r="J18" s="38"/>
      <c r="K18" s="39"/>
      <c r="L18" s="37">
        <f>L16*0.25+N16*1</f>
        <v>2</v>
      </c>
      <c r="M18" s="38"/>
      <c r="N18" s="38"/>
      <c r="O18" s="39"/>
      <c r="P18" s="37">
        <f>P16*0.25+R16*1</f>
        <v>0</v>
      </c>
      <c r="Q18" s="38"/>
      <c r="R18" s="38"/>
      <c r="S18" s="39"/>
      <c r="T18" s="10"/>
      <c r="U18" s="10"/>
      <c r="V18" s="10"/>
      <c r="W18" s="10">
        <f>SUM(D18:S18)</f>
        <v>10</v>
      </c>
    </row>
  </sheetData>
  <mergeCells count="33">
    <mergeCell ref="W9:W11"/>
    <mergeCell ref="T9:T11"/>
    <mergeCell ref="A17:C17"/>
    <mergeCell ref="D17:G17"/>
    <mergeCell ref="H17:K17"/>
    <mergeCell ref="L17:O17"/>
    <mergeCell ref="P17:S17"/>
    <mergeCell ref="A16:C16"/>
    <mergeCell ref="B9:B11"/>
    <mergeCell ref="A9:A11"/>
    <mergeCell ref="A13:A15"/>
    <mergeCell ref="B13:B15"/>
    <mergeCell ref="T13:T15"/>
    <mergeCell ref="W13:W15"/>
    <mergeCell ref="A18:C18"/>
    <mergeCell ref="D18:G18"/>
    <mergeCell ref="H18:K18"/>
    <mergeCell ref="L18:O18"/>
    <mergeCell ref="P18:S18"/>
    <mergeCell ref="X6:Z8"/>
    <mergeCell ref="D7:G7"/>
    <mergeCell ref="H7:K7"/>
    <mergeCell ref="L7:O7"/>
    <mergeCell ref="P7:S7"/>
    <mergeCell ref="A2:W2"/>
    <mergeCell ref="A3:W3"/>
    <mergeCell ref="A6:A8"/>
    <mergeCell ref="C6:C8"/>
    <mergeCell ref="D6:S6"/>
    <mergeCell ref="T6:U7"/>
    <mergeCell ref="V6:V8"/>
    <mergeCell ref="W6:W8"/>
    <mergeCell ref="B6:B8"/>
  </mergeCells>
  <pageMargins left="0.7" right="0.7" top="0.75" bottom="0.75" header="0.3" footer="0.3"/>
  <pageSetup paperSize="9" scale="6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 trận tự luận 100</vt:lpstr>
      <vt:lpstr>'ma trận tự luận 100'!Print_Area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2020-10-09T15:09:03Z</dcterms:created>
  <dcterms:modified xsi:type="dcterms:W3CDTF">2021-04-18T02:44:00Z</dcterms:modified>
</cp:coreProperties>
</file>